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Пенсия" sheetId="1" r:id="rId1"/>
    <sheet name="Доходи до 12.1996" sheetId="3" r:id="rId2"/>
    <sheet name="Доходи от 01.1997" sheetId="2" r:id="rId3"/>
  </sheets>
  <calcPr calcId="145621"/>
</workbook>
</file>

<file path=xl/calcChain.xml><?xml version="1.0" encoding="utf-8"?>
<calcChain xmlns="http://schemas.openxmlformats.org/spreadsheetml/2006/main">
  <c r="F1" i="2" l="1"/>
  <c r="G33" i="2" l="1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32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B10" i="1" l="1"/>
  <c r="B8" i="1" l="1"/>
  <c r="D32" i="2" l="1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B4" i="1" l="1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G143" i="3" l="1"/>
  <c r="F143" i="3"/>
  <c r="G139" i="3"/>
  <c r="F139" i="3"/>
  <c r="G133" i="3"/>
  <c r="F133" i="3"/>
  <c r="G129" i="3"/>
  <c r="F129" i="3"/>
  <c r="G123" i="3"/>
  <c r="F123" i="3"/>
  <c r="G119" i="3"/>
  <c r="F119" i="3"/>
  <c r="G115" i="3"/>
  <c r="F115" i="3"/>
  <c r="G111" i="3"/>
  <c r="F111" i="3"/>
  <c r="G105" i="3"/>
  <c r="F105" i="3"/>
  <c r="G101" i="3"/>
  <c r="F101" i="3"/>
  <c r="G97" i="3"/>
  <c r="F97" i="3"/>
  <c r="G91" i="3"/>
  <c r="F91" i="3"/>
  <c r="G85" i="3"/>
  <c r="F85" i="3"/>
  <c r="G81" i="3"/>
  <c r="F81" i="3"/>
  <c r="G75" i="3"/>
  <c r="F75" i="3"/>
  <c r="G71" i="3"/>
  <c r="F71" i="3"/>
  <c r="G65" i="3"/>
  <c r="F65" i="3"/>
  <c r="G61" i="3"/>
  <c r="F61" i="3"/>
  <c r="G57" i="3"/>
  <c r="F57" i="3"/>
  <c r="G51" i="3"/>
  <c r="F51" i="3"/>
  <c r="G47" i="3"/>
  <c r="F47" i="3"/>
  <c r="G43" i="3"/>
  <c r="F43" i="3"/>
  <c r="G39" i="3"/>
  <c r="F39" i="3"/>
  <c r="G141" i="3"/>
  <c r="F141" i="3"/>
  <c r="G137" i="3"/>
  <c r="F137" i="3"/>
  <c r="G135" i="3"/>
  <c r="F135" i="3"/>
  <c r="G131" i="3"/>
  <c r="F131" i="3"/>
  <c r="G127" i="3"/>
  <c r="F127" i="3"/>
  <c r="G125" i="3"/>
  <c r="F125" i="3"/>
  <c r="G121" i="3"/>
  <c r="F121" i="3"/>
  <c r="G117" i="3"/>
  <c r="F117" i="3"/>
  <c r="G113" i="3"/>
  <c r="F113" i="3"/>
  <c r="G109" i="3"/>
  <c r="F109" i="3"/>
  <c r="G107" i="3"/>
  <c r="F107" i="3"/>
  <c r="G103" i="3"/>
  <c r="F103" i="3"/>
  <c r="G99" i="3"/>
  <c r="F99" i="3"/>
  <c r="G95" i="3"/>
  <c r="F95" i="3"/>
  <c r="G93" i="3"/>
  <c r="F93" i="3"/>
  <c r="G89" i="3"/>
  <c r="F89" i="3"/>
  <c r="G87" i="3"/>
  <c r="F87" i="3"/>
  <c r="G83" i="3"/>
  <c r="F83" i="3"/>
  <c r="G79" i="3"/>
  <c r="F79" i="3"/>
  <c r="G77" i="3"/>
  <c r="F77" i="3"/>
  <c r="G73" i="3"/>
  <c r="F73" i="3"/>
  <c r="G69" i="3"/>
  <c r="F69" i="3"/>
  <c r="G67" i="3"/>
  <c r="F67" i="3"/>
  <c r="G63" i="3"/>
  <c r="F63" i="3"/>
  <c r="G59" i="3"/>
  <c r="F59" i="3"/>
  <c r="G55" i="3"/>
  <c r="F55" i="3"/>
  <c r="G53" i="3"/>
  <c r="F53" i="3"/>
  <c r="G49" i="3"/>
  <c r="F49" i="3"/>
  <c r="G45" i="3"/>
  <c r="F45" i="3"/>
  <c r="G41" i="3"/>
  <c r="F41" i="3"/>
  <c r="G37" i="3"/>
  <c r="F37" i="3"/>
  <c r="F144" i="3"/>
  <c r="G144" i="3"/>
  <c r="G142" i="3"/>
  <c r="F142" i="3"/>
  <c r="F140" i="3"/>
  <c r="G140" i="3"/>
  <c r="G138" i="3"/>
  <c r="F138" i="3"/>
  <c r="F136" i="3"/>
  <c r="G136" i="3"/>
  <c r="G134" i="3"/>
  <c r="F134" i="3"/>
  <c r="F132" i="3"/>
  <c r="G132" i="3"/>
  <c r="G130" i="3"/>
  <c r="F130" i="3"/>
  <c r="F128" i="3"/>
  <c r="G128" i="3"/>
  <c r="G126" i="3"/>
  <c r="F126" i="3"/>
  <c r="F124" i="3"/>
  <c r="G124" i="3"/>
  <c r="G122" i="3"/>
  <c r="F122" i="3"/>
  <c r="F120" i="3"/>
  <c r="G120" i="3"/>
  <c r="G118" i="3"/>
  <c r="F118" i="3"/>
  <c r="F116" i="3"/>
  <c r="G116" i="3"/>
  <c r="G114" i="3"/>
  <c r="F114" i="3"/>
  <c r="F112" i="3"/>
  <c r="G112" i="3"/>
  <c r="G110" i="3"/>
  <c r="F110" i="3"/>
  <c r="F108" i="3"/>
  <c r="G108" i="3"/>
  <c r="G106" i="3"/>
  <c r="F106" i="3"/>
  <c r="F104" i="3"/>
  <c r="G104" i="3"/>
  <c r="G102" i="3"/>
  <c r="F102" i="3"/>
  <c r="F100" i="3"/>
  <c r="G100" i="3"/>
  <c r="G98" i="3"/>
  <c r="F98" i="3"/>
  <c r="F96" i="3"/>
  <c r="G96" i="3"/>
  <c r="G94" i="3"/>
  <c r="F94" i="3"/>
  <c r="F92" i="3"/>
  <c r="G92" i="3"/>
  <c r="G90" i="3"/>
  <c r="F90" i="3"/>
  <c r="F88" i="3"/>
  <c r="G88" i="3"/>
  <c r="G86" i="3"/>
  <c r="F86" i="3"/>
  <c r="F84" i="3"/>
  <c r="G84" i="3"/>
  <c r="G82" i="3"/>
  <c r="F82" i="3"/>
  <c r="F80" i="3"/>
  <c r="G80" i="3"/>
  <c r="G78" i="3"/>
  <c r="F78" i="3"/>
  <c r="F76" i="3"/>
  <c r="G76" i="3"/>
  <c r="G74" i="3"/>
  <c r="F74" i="3"/>
  <c r="F72" i="3"/>
  <c r="G72" i="3"/>
  <c r="G70" i="3"/>
  <c r="F70" i="3"/>
  <c r="F68" i="3"/>
  <c r="G68" i="3"/>
  <c r="G66" i="3"/>
  <c r="F66" i="3"/>
  <c r="F64" i="3"/>
  <c r="G64" i="3"/>
  <c r="G62" i="3"/>
  <c r="F62" i="3"/>
  <c r="F60" i="3"/>
  <c r="G60" i="3"/>
  <c r="G58" i="3"/>
  <c r="F58" i="3"/>
  <c r="F56" i="3"/>
  <c r="G56" i="3"/>
  <c r="G54" i="3"/>
  <c r="F54" i="3"/>
  <c r="F52" i="3"/>
  <c r="G52" i="3"/>
  <c r="G50" i="3"/>
  <c r="F50" i="3"/>
  <c r="F48" i="3"/>
  <c r="G48" i="3"/>
  <c r="G46" i="3"/>
  <c r="F46" i="3"/>
  <c r="F44" i="3"/>
  <c r="G44" i="3"/>
  <c r="G42" i="3"/>
  <c r="F42" i="3"/>
  <c r="F40" i="3"/>
  <c r="G40" i="3"/>
  <c r="G38" i="3"/>
  <c r="F38" i="3"/>
  <c r="G145" i="3"/>
  <c r="F145" i="3"/>
  <c r="G146" i="3"/>
  <c r="F146" i="3"/>
  <c r="G147" i="3"/>
  <c r="G149" i="3"/>
  <c r="G151" i="3"/>
  <c r="G153" i="3"/>
  <c r="F148" i="3"/>
  <c r="F150" i="3"/>
  <c r="F152" i="3"/>
  <c r="G148" i="3"/>
  <c r="G150" i="3"/>
  <c r="G152" i="3"/>
  <c r="F147" i="3"/>
  <c r="F149" i="3"/>
  <c r="F151" i="3"/>
  <c r="F153" i="3"/>
  <c r="G155" i="3"/>
  <c r="G157" i="3"/>
  <c r="G159" i="3"/>
  <c r="G161" i="3"/>
  <c r="F154" i="3"/>
  <c r="F156" i="3"/>
  <c r="F158" i="3"/>
  <c r="F160" i="3"/>
  <c r="G154" i="3"/>
  <c r="E154" i="3" s="1"/>
  <c r="G156" i="3"/>
  <c r="G158" i="3"/>
  <c r="E158" i="3" s="1"/>
  <c r="G160" i="3"/>
  <c r="E160" i="3" s="1"/>
  <c r="F155" i="3"/>
  <c r="F157" i="3"/>
  <c r="F159" i="3"/>
  <c r="F161" i="3"/>
  <c r="G163" i="3"/>
  <c r="G165" i="3"/>
  <c r="G167" i="3"/>
  <c r="G169" i="3"/>
  <c r="G171" i="3"/>
  <c r="G173" i="3"/>
  <c r="G175" i="3"/>
  <c r="G179" i="3"/>
  <c r="G162" i="3"/>
  <c r="G164" i="3"/>
  <c r="G166" i="3"/>
  <c r="G168" i="3"/>
  <c r="G170" i="3"/>
  <c r="G172" i="3"/>
  <c r="G174" i="3"/>
  <c r="G176" i="3"/>
  <c r="G178" i="3"/>
  <c r="G180" i="3"/>
  <c r="G177" i="3"/>
  <c r="F163" i="3"/>
  <c r="F165" i="3"/>
  <c r="F167" i="3"/>
  <c r="F169" i="3"/>
  <c r="F171" i="3"/>
  <c r="F173" i="3"/>
  <c r="F175" i="3"/>
  <c r="F177" i="3"/>
  <c r="E177" i="3" s="1"/>
  <c r="F179" i="3"/>
  <c r="E179" i="3" s="1"/>
  <c r="F164" i="3"/>
  <c r="F166" i="3"/>
  <c r="F168" i="3"/>
  <c r="F170" i="3"/>
  <c r="F172" i="3"/>
  <c r="F174" i="3"/>
  <c r="F176" i="3"/>
  <c r="F178" i="3"/>
  <c r="F180" i="3"/>
  <c r="F162" i="3"/>
  <c r="E104" i="3"/>
  <c r="E112" i="3"/>
  <c r="E120" i="3"/>
  <c r="E128" i="3"/>
  <c r="E136" i="3"/>
  <c r="E111" i="3"/>
  <c r="E115" i="3"/>
  <c r="E119" i="3"/>
  <c r="E123" i="3"/>
  <c r="E125" i="3"/>
  <c r="E129" i="3"/>
  <c r="E135" i="3"/>
  <c r="G181" i="3"/>
  <c r="F181" i="3"/>
  <c r="E108" i="3" l="1"/>
  <c r="E116" i="3"/>
  <c r="E124" i="3"/>
  <c r="E132" i="3"/>
  <c r="E107" i="3"/>
  <c r="E113" i="3"/>
  <c r="E117" i="3"/>
  <c r="E127" i="3"/>
  <c r="E131" i="3"/>
  <c r="E137" i="3"/>
  <c r="E105" i="3"/>
  <c r="E156" i="3"/>
  <c r="E106" i="3"/>
  <c r="E110" i="3"/>
  <c r="E114" i="3"/>
  <c r="E118" i="3"/>
  <c r="E122" i="3"/>
  <c r="E126" i="3"/>
  <c r="E130" i="3"/>
  <c r="E134" i="3"/>
  <c r="E138" i="3"/>
  <c r="E38" i="3"/>
  <c r="E42" i="3"/>
  <c r="E46" i="3"/>
  <c r="E50" i="3"/>
  <c r="E54" i="3"/>
  <c r="E58" i="3"/>
  <c r="E62" i="3"/>
  <c r="E66" i="3"/>
  <c r="E70" i="3"/>
  <c r="E74" i="3"/>
  <c r="E78" i="3"/>
  <c r="E82" i="3"/>
  <c r="E86" i="3"/>
  <c r="E90" i="3"/>
  <c r="E94" i="3"/>
  <c r="E98" i="3"/>
  <c r="E102" i="3"/>
  <c r="E142" i="3"/>
  <c r="E41" i="3"/>
  <c r="E45" i="3"/>
  <c r="E53" i="3"/>
  <c r="E55" i="3"/>
  <c r="E59" i="3"/>
  <c r="E63" i="3"/>
  <c r="E67" i="3"/>
  <c r="E69" i="3"/>
  <c r="E77" i="3"/>
  <c r="E79" i="3"/>
  <c r="E83" i="3"/>
  <c r="E87" i="3"/>
  <c r="E89" i="3"/>
  <c r="E93" i="3"/>
  <c r="E95" i="3"/>
  <c r="E99" i="3"/>
  <c r="E141" i="3"/>
  <c r="E39" i="3"/>
  <c r="E43" i="3"/>
  <c r="E47" i="3"/>
  <c r="E51" i="3"/>
  <c r="E57" i="3"/>
  <c r="E65" i="3"/>
  <c r="E71" i="3"/>
  <c r="E75" i="3"/>
  <c r="E81" i="3"/>
  <c r="E91" i="3"/>
  <c r="E101" i="3"/>
  <c r="E139" i="3"/>
  <c r="E143" i="3"/>
  <c r="E40" i="3"/>
  <c r="E44" i="3"/>
  <c r="E48" i="3"/>
  <c r="E52" i="3"/>
  <c r="E56" i="3"/>
  <c r="E60" i="3"/>
  <c r="E64" i="3"/>
  <c r="E68" i="3"/>
  <c r="E72" i="3"/>
  <c r="E76" i="3"/>
  <c r="E80" i="3"/>
  <c r="E84" i="3"/>
  <c r="E88" i="3"/>
  <c r="E92" i="3"/>
  <c r="E96" i="3"/>
  <c r="E100" i="3"/>
  <c r="E140" i="3"/>
  <c r="E144" i="3"/>
  <c r="E162" i="3"/>
  <c r="E174" i="3"/>
  <c r="E170" i="3"/>
  <c r="E166" i="3"/>
  <c r="E175" i="3"/>
  <c r="E171" i="3"/>
  <c r="E167" i="3"/>
  <c r="E163" i="3"/>
  <c r="E152" i="3"/>
  <c r="E148" i="3"/>
  <c r="E146" i="3"/>
  <c r="E153" i="3"/>
  <c r="E149" i="3"/>
  <c r="E150" i="3"/>
  <c r="E151" i="3"/>
  <c r="E147" i="3"/>
  <c r="E161" i="3"/>
  <c r="E159" i="3"/>
  <c r="E155" i="3"/>
  <c r="E178" i="3"/>
  <c r="E180" i="3"/>
  <c r="E176" i="3"/>
  <c r="E172" i="3"/>
  <c r="E168" i="3"/>
  <c r="E164" i="3"/>
  <c r="E173" i="3"/>
  <c r="E165" i="3"/>
  <c r="E181" i="3"/>
  <c r="E145" i="3"/>
  <c r="E73" i="3"/>
  <c r="E85" i="3"/>
  <c r="E169" i="3"/>
  <c r="E49" i="3"/>
  <c r="E157" i="3"/>
  <c r="E37" i="3"/>
  <c r="E61" i="3"/>
  <c r="E109" i="3"/>
  <c r="E97" i="3"/>
  <c r="E121" i="3"/>
  <c r="E103" i="3"/>
  <c r="E133" i="3"/>
  <c r="B3" i="1" l="1"/>
  <c r="C4" i="1" s="1"/>
  <c r="D2" i="1"/>
  <c r="B2" i="1"/>
  <c r="C2" i="1"/>
  <c r="K1" i="3"/>
  <c r="B11" i="1" l="1"/>
  <c r="B12" i="1" s="1"/>
  <c r="H16" i="3"/>
  <c r="H13" i="3"/>
  <c r="H19" i="3"/>
  <c r="H173" i="3"/>
  <c r="H157" i="3"/>
  <c r="H141" i="3"/>
  <c r="H125" i="3"/>
  <c r="H109" i="3"/>
  <c r="H176" i="3"/>
  <c r="H160" i="3"/>
  <c r="H144" i="3"/>
  <c r="H128" i="3"/>
  <c r="H104" i="3"/>
  <c r="H37" i="3"/>
  <c r="H86" i="3"/>
  <c r="H18" i="3"/>
  <c r="H181" i="3"/>
  <c r="H165" i="3"/>
  <c r="H149" i="3"/>
  <c r="H133" i="3"/>
  <c r="H117" i="3"/>
  <c r="H99" i="3"/>
  <c r="H168" i="3"/>
  <c r="H152" i="3"/>
  <c r="H136" i="3"/>
  <c r="H120" i="3"/>
  <c r="H69" i="3"/>
  <c r="H54" i="3"/>
  <c r="H14" i="3"/>
  <c r="H34" i="3"/>
  <c r="H42" i="3"/>
  <c r="H50" i="3"/>
  <c r="H58" i="3"/>
  <c r="H66" i="3"/>
  <c r="H74" i="3"/>
  <c r="H82" i="3"/>
  <c r="H90" i="3"/>
  <c r="H98" i="3"/>
  <c r="H33" i="3"/>
  <c r="H41" i="3"/>
  <c r="H49" i="3"/>
  <c r="H57" i="3"/>
  <c r="H65" i="3"/>
  <c r="H73" i="3"/>
  <c r="H81" i="3"/>
  <c r="H89" i="3"/>
  <c r="H101" i="3"/>
  <c r="H106" i="3"/>
  <c r="H110" i="3"/>
  <c r="H114" i="3"/>
  <c r="H118" i="3"/>
  <c r="H4" i="3"/>
  <c r="H30" i="3"/>
  <c r="H46" i="3"/>
  <c r="H62" i="3"/>
  <c r="H78" i="3"/>
  <c r="H94" i="3"/>
  <c r="H29" i="3"/>
  <c r="H45" i="3"/>
  <c r="H61" i="3"/>
  <c r="H77" i="3"/>
  <c r="H93" i="3"/>
  <c r="H108" i="3"/>
  <c r="H116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95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1" i="3"/>
  <c r="H10" i="3"/>
  <c r="H26" i="3"/>
  <c r="H5" i="3"/>
  <c r="H21" i="3"/>
  <c r="H24" i="3"/>
  <c r="H8" i="3"/>
  <c r="H2" i="3"/>
  <c r="H3" i="3"/>
  <c r="H177" i="3"/>
  <c r="H169" i="3"/>
  <c r="H161" i="3"/>
  <c r="H153" i="3"/>
  <c r="H145" i="3"/>
  <c r="H137" i="3"/>
  <c r="H129" i="3"/>
  <c r="H121" i="3"/>
  <c r="H113" i="3"/>
  <c r="H105" i="3"/>
  <c r="H180" i="3"/>
  <c r="H172" i="3"/>
  <c r="H164" i="3"/>
  <c r="H156" i="3"/>
  <c r="H148" i="3"/>
  <c r="H140" i="3"/>
  <c r="H132" i="3"/>
  <c r="H124" i="3"/>
  <c r="H112" i="3"/>
  <c r="H85" i="3"/>
  <c r="H53" i="3"/>
  <c r="H102" i="3"/>
  <c r="H70" i="3"/>
  <c r="H38" i="3"/>
  <c r="H20" i="3"/>
  <c r="H25" i="3"/>
  <c r="H97" i="3"/>
  <c r="H91" i="3"/>
  <c r="H87" i="3"/>
  <c r="H83" i="3"/>
  <c r="H79" i="3"/>
  <c r="H75" i="3"/>
  <c r="H71" i="3"/>
  <c r="H67" i="3"/>
  <c r="H63" i="3"/>
  <c r="H59" i="3"/>
  <c r="H55" i="3"/>
  <c r="H51" i="3"/>
  <c r="H47" i="3"/>
  <c r="H43" i="3"/>
  <c r="H39" i="3"/>
  <c r="H35" i="3"/>
  <c r="H31" i="3"/>
  <c r="H27" i="3"/>
  <c r="H100" i="3"/>
  <c r="H96" i="3"/>
  <c r="H92" i="3"/>
  <c r="H88" i="3"/>
  <c r="H84" i="3"/>
  <c r="H80" i="3"/>
  <c r="H76" i="3"/>
  <c r="H72" i="3"/>
  <c r="H68" i="3"/>
  <c r="H64" i="3"/>
  <c r="H60" i="3"/>
  <c r="H56" i="3"/>
  <c r="H52" i="3"/>
  <c r="H48" i="3"/>
  <c r="H44" i="3"/>
  <c r="H40" i="3"/>
  <c r="H36" i="3"/>
  <c r="H32" i="3"/>
  <c r="H28" i="3"/>
  <c r="H9" i="3"/>
  <c r="H15" i="3"/>
  <c r="H12" i="3"/>
  <c r="H17" i="3"/>
  <c r="H22" i="3"/>
  <c r="H6" i="3"/>
  <c r="H23" i="3"/>
  <c r="H7" i="3"/>
</calcChain>
</file>

<file path=xl/comments1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sz val="9"/>
            <color indexed="81"/>
            <rFont val="Tahoma"/>
            <family val="2"/>
            <charset val="204"/>
          </rPr>
          <t>До 31.12.2016 с 1.1
От 01.01.2017 с 1.2</t>
        </r>
      </text>
    </comment>
    <comment ref="A6" authorId="0">
      <text>
        <r>
          <rPr>
            <sz val="9"/>
            <color indexed="81"/>
            <rFont val="Tahoma"/>
            <family val="2"/>
            <charset val="204"/>
          </rPr>
          <t>Минимален осигурителен стаж
До 2012 г - Мъже 37 г. Жени 34 г.
От 2012 г - Мъже 37 г. 4 м. Жени 34 г. 4 м.
От 2013 г - Мъже 37 г. 8 м. Жени 34 г. 8 м.
От 2014 г - Мъже 38 г. Жени 35 г.
От 2015 г - Мъже 38 г. 4 м. Жени 35 г. 4 м.
От 2016 г - Мъже 38 г. 8 м. Жени 35 г. 8 м.
От 2017 г - Мъже 39 г. Жени 36 г.
От 2018 г - Мъже 39 г. 4 м. Жени 36 г. 4 м.
От 2019 г - Мъже 39 г. 8 м. Жени 36 г. 8 м.
От 2020 г - Мъже 40 г. Жени 37 г.</t>
        </r>
      </text>
    </comment>
    <comment ref="B9" authorId="0">
      <text>
        <r>
          <rPr>
            <sz val="9"/>
            <color indexed="81"/>
            <rFont val="Tahoma"/>
            <family val="2"/>
            <charset val="204"/>
          </rPr>
          <t>За 2012 г. е 145 лв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Важно!
Задължително попълни информацията от НОИ за средния осигурителен доход до месеца преди пенсиониране</t>
        </r>
      </text>
    </comment>
    <comment ref="A12" authorId="0">
      <text>
        <r>
          <rPr>
            <b/>
            <sz val="9"/>
            <color indexed="81"/>
            <rFont val="Tahoma"/>
            <family val="2"/>
            <charset val="204"/>
          </rPr>
          <t>Има действителен осигурителен стаж не по-малко от 15 години</t>
        </r>
        <r>
          <rPr>
            <sz val="9"/>
            <color indexed="81"/>
            <rFont val="Tahoma"/>
            <family val="2"/>
            <charset val="204"/>
          </rPr>
          <t xml:space="preserve">
При навършени 65 г.
От 2021 г - 65 г. и 6 м.
От 2022 г - 66 г.
От 2023 г - 66 г. и 6 м.
От 2024 г - 67 г.</t>
        </r>
      </text>
    </comment>
    <comment ref="A14" authorId="0">
      <text>
        <r>
          <rPr>
            <sz val="9"/>
            <color indexed="81"/>
            <rFont val="Tahoma"/>
            <family val="2"/>
            <charset val="204"/>
          </rPr>
          <t>Нов кодекс за социално осигуряване, който възстановява справедливостта в социалното осигуряване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Максимален служебен коефициент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Информацията се взима от НОИ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Колко месеца осигуряване</t>
        </r>
      </text>
    </comment>
  </commentList>
</comments>
</file>

<file path=xl/sharedStrings.xml><?xml version="1.0" encoding="utf-8"?>
<sst xmlns="http://schemas.openxmlformats.org/spreadsheetml/2006/main" count="1087" uniqueCount="903">
  <si>
    <t>01-1982</t>
  </si>
  <si>
    <t>02-1982</t>
  </si>
  <si>
    <t>03-1982</t>
  </si>
  <si>
    <t>04-1982</t>
  </si>
  <si>
    <t>05-1982</t>
  </si>
  <si>
    <t>06-1982</t>
  </si>
  <si>
    <t>07-1982</t>
  </si>
  <si>
    <t>08-1982</t>
  </si>
  <si>
    <t>09-1982</t>
  </si>
  <si>
    <t>10-1982</t>
  </si>
  <si>
    <t>11-1982</t>
  </si>
  <si>
    <t>12-1982</t>
  </si>
  <si>
    <t>01-1983</t>
  </si>
  <si>
    <t>02-1983</t>
  </si>
  <si>
    <t>03-1983</t>
  </si>
  <si>
    <t>04-1983</t>
  </si>
  <si>
    <t>05-1983</t>
  </si>
  <si>
    <t>06-1983</t>
  </si>
  <si>
    <t>07-1983</t>
  </si>
  <si>
    <t>08-1983</t>
  </si>
  <si>
    <t>09-1983</t>
  </si>
  <si>
    <t>10-1983</t>
  </si>
  <si>
    <t>11-1983</t>
  </si>
  <si>
    <t>12-1983</t>
  </si>
  <si>
    <t>01-1984</t>
  </si>
  <si>
    <t>02-1984</t>
  </si>
  <si>
    <t>03-1984</t>
  </si>
  <si>
    <t>04-1984</t>
  </si>
  <si>
    <t>05-1984</t>
  </si>
  <si>
    <t>06-1984</t>
  </si>
  <si>
    <t>07-1984</t>
  </si>
  <si>
    <t>08-1984</t>
  </si>
  <si>
    <t>09-1984</t>
  </si>
  <si>
    <t>10-1984</t>
  </si>
  <si>
    <t>11-1984</t>
  </si>
  <si>
    <t>12-1984</t>
  </si>
  <si>
    <t>01-1985</t>
  </si>
  <si>
    <t>02-1985</t>
  </si>
  <si>
    <t>03-1985</t>
  </si>
  <si>
    <t>04-1985</t>
  </si>
  <si>
    <t>05-1985</t>
  </si>
  <si>
    <t>06-1985</t>
  </si>
  <si>
    <t>07-1985</t>
  </si>
  <si>
    <t>08-1985</t>
  </si>
  <si>
    <t>09-1985</t>
  </si>
  <si>
    <t>10-1985</t>
  </si>
  <si>
    <t>11-1985</t>
  </si>
  <si>
    <t>12-1985</t>
  </si>
  <si>
    <t>01-1986</t>
  </si>
  <si>
    <t>02-1986</t>
  </si>
  <si>
    <t>03-1986</t>
  </si>
  <si>
    <t>04-1986</t>
  </si>
  <si>
    <t>05-1986</t>
  </si>
  <si>
    <t>06-1986</t>
  </si>
  <si>
    <t>07-1986</t>
  </si>
  <si>
    <t>08-1986</t>
  </si>
  <si>
    <t>09-1986</t>
  </si>
  <si>
    <t>10-1986</t>
  </si>
  <si>
    <t>11-1986</t>
  </si>
  <si>
    <t>12-1986</t>
  </si>
  <si>
    <t>01-1987</t>
  </si>
  <si>
    <t>02-1987</t>
  </si>
  <si>
    <t>03-1987</t>
  </si>
  <si>
    <t>04-1987</t>
  </si>
  <si>
    <t>05-1987</t>
  </si>
  <si>
    <t>06-1987</t>
  </si>
  <si>
    <t>07-1987</t>
  </si>
  <si>
    <t>08-1987</t>
  </si>
  <si>
    <t>09-1987</t>
  </si>
  <si>
    <t>10-1987</t>
  </si>
  <si>
    <t>11-1987</t>
  </si>
  <si>
    <t>12-1987</t>
  </si>
  <si>
    <t>01-1988</t>
  </si>
  <si>
    <t>02-1988</t>
  </si>
  <si>
    <t>03-1988</t>
  </si>
  <si>
    <t>04-1988</t>
  </si>
  <si>
    <t>05-1988</t>
  </si>
  <si>
    <t>06-1988</t>
  </si>
  <si>
    <t>07-1988</t>
  </si>
  <si>
    <t>08-1988</t>
  </si>
  <si>
    <t>09-1988</t>
  </si>
  <si>
    <t>10-1988</t>
  </si>
  <si>
    <t>11-1988</t>
  </si>
  <si>
    <t>12-1988</t>
  </si>
  <si>
    <t>01-1989</t>
  </si>
  <si>
    <t>02-1989</t>
  </si>
  <si>
    <t>03-1989</t>
  </si>
  <si>
    <t>04-1989</t>
  </si>
  <si>
    <t>05-1989</t>
  </si>
  <si>
    <t>06-1989</t>
  </si>
  <si>
    <t>07-1989</t>
  </si>
  <si>
    <t>08-1989</t>
  </si>
  <si>
    <t>09-1989</t>
  </si>
  <si>
    <t>10-1989</t>
  </si>
  <si>
    <t>11-1989</t>
  </si>
  <si>
    <t>12-1989</t>
  </si>
  <si>
    <t>01-1990</t>
  </si>
  <si>
    <t>02-1990</t>
  </si>
  <si>
    <t>03-1990</t>
  </si>
  <si>
    <t>04-1990</t>
  </si>
  <si>
    <t>05-1990</t>
  </si>
  <si>
    <t>06-1990</t>
  </si>
  <si>
    <t>07-1990</t>
  </si>
  <si>
    <t>08-1990</t>
  </si>
  <si>
    <t>09-1990</t>
  </si>
  <si>
    <t>10-1990</t>
  </si>
  <si>
    <t>11-1990</t>
  </si>
  <si>
    <t>12-1990</t>
  </si>
  <si>
    <t>01-1991</t>
  </si>
  <si>
    <t>02-1991</t>
  </si>
  <si>
    <t>03-1991</t>
  </si>
  <si>
    <t>04-1991</t>
  </si>
  <si>
    <t>05-1991</t>
  </si>
  <si>
    <t>06-1991</t>
  </si>
  <si>
    <t>07-1991</t>
  </si>
  <si>
    <t>08-1991</t>
  </si>
  <si>
    <t>09-1991</t>
  </si>
  <si>
    <t>10-1991</t>
  </si>
  <si>
    <t>11-1991</t>
  </si>
  <si>
    <t>12-1991</t>
  </si>
  <si>
    <t>01-1992</t>
  </si>
  <si>
    <t>02-1992</t>
  </si>
  <si>
    <t>03-1992</t>
  </si>
  <si>
    <t>04-1992</t>
  </si>
  <si>
    <t>05-1992</t>
  </si>
  <si>
    <t>06-1992</t>
  </si>
  <si>
    <t>07-1992</t>
  </si>
  <si>
    <t>08-1992</t>
  </si>
  <si>
    <t>09-1992</t>
  </si>
  <si>
    <t>10-1992</t>
  </si>
  <si>
    <t>11-1992</t>
  </si>
  <si>
    <t>12-1992</t>
  </si>
  <si>
    <t>01-1993</t>
  </si>
  <si>
    <t>02-1993</t>
  </si>
  <si>
    <t>03-1993</t>
  </si>
  <si>
    <t>04-1993</t>
  </si>
  <si>
    <t>05-1993</t>
  </si>
  <si>
    <t>06-1993</t>
  </si>
  <si>
    <t>07-1993</t>
  </si>
  <si>
    <t>08-1993</t>
  </si>
  <si>
    <t>09-1993</t>
  </si>
  <si>
    <t>10-1993</t>
  </si>
  <si>
    <t>11-1993</t>
  </si>
  <si>
    <t>12-1993</t>
  </si>
  <si>
    <t>01-1994</t>
  </si>
  <si>
    <t>02-1994</t>
  </si>
  <si>
    <t>03-1994</t>
  </si>
  <si>
    <t>04-1994</t>
  </si>
  <si>
    <t>05-1994</t>
  </si>
  <si>
    <t>06-1994</t>
  </si>
  <si>
    <t>07-1994</t>
  </si>
  <si>
    <t>08-1994</t>
  </si>
  <si>
    <t>09-1994</t>
  </si>
  <si>
    <t>10-1994</t>
  </si>
  <si>
    <t>11-1994</t>
  </si>
  <si>
    <t>12-1994</t>
  </si>
  <si>
    <t>01-1995</t>
  </si>
  <si>
    <t>02-1995</t>
  </si>
  <si>
    <t>03-1995</t>
  </si>
  <si>
    <t>04-1995</t>
  </si>
  <si>
    <t>05-1995</t>
  </si>
  <si>
    <t>06-1995</t>
  </si>
  <si>
    <t>07-1995</t>
  </si>
  <si>
    <t>08-1995</t>
  </si>
  <si>
    <t>09-1995</t>
  </si>
  <si>
    <t>10-1995</t>
  </si>
  <si>
    <t>11-1995</t>
  </si>
  <si>
    <t>12-1995</t>
  </si>
  <si>
    <t>01-1996</t>
  </si>
  <si>
    <t>02-1996</t>
  </si>
  <si>
    <t>03-1996</t>
  </si>
  <si>
    <t>04-1996</t>
  </si>
  <si>
    <t>05-1996</t>
  </si>
  <si>
    <t>06-1996</t>
  </si>
  <si>
    <t>07-1996</t>
  </si>
  <si>
    <t>08-1996</t>
  </si>
  <si>
    <t>09-1996</t>
  </si>
  <si>
    <t>10-1996</t>
  </si>
  <si>
    <t>11-1996</t>
  </si>
  <si>
    <t>12-1996</t>
  </si>
  <si>
    <t>Месец</t>
  </si>
  <si>
    <t>Доход</t>
  </si>
  <si>
    <t>Средномесечен НОИ</t>
  </si>
  <si>
    <t>Къде има коефициент</t>
  </si>
  <si>
    <t>Колко месеца</t>
  </si>
  <si>
    <t>Коефициент</t>
  </si>
  <si>
    <t>01-1997</t>
  </si>
  <si>
    <t>02-1997</t>
  </si>
  <si>
    <t>03-1997</t>
  </si>
  <si>
    <t>04-1997</t>
  </si>
  <si>
    <t>05-1997</t>
  </si>
  <si>
    <t>06-1997</t>
  </si>
  <si>
    <t>07-1997</t>
  </si>
  <si>
    <t>08-1997</t>
  </si>
  <si>
    <t>09-1997</t>
  </si>
  <si>
    <t>10-1997</t>
  </si>
  <si>
    <t>11-1997</t>
  </si>
  <si>
    <t>12-1997</t>
  </si>
  <si>
    <t>01-1998</t>
  </si>
  <si>
    <t>02-1998</t>
  </si>
  <si>
    <t>03-1998</t>
  </si>
  <si>
    <t>04-1998</t>
  </si>
  <si>
    <t>05-1998</t>
  </si>
  <si>
    <t>06-1998</t>
  </si>
  <si>
    <t>07-1998</t>
  </si>
  <si>
    <t>08-1998</t>
  </si>
  <si>
    <t>09-1998</t>
  </si>
  <si>
    <t>10-1998</t>
  </si>
  <si>
    <t>11-1998</t>
  </si>
  <si>
    <t>12-1998</t>
  </si>
  <si>
    <t>01-1999</t>
  </si>
  <si>
    <t>02-1999</t>
  </si>
  <si>
    <t>03-1999</t>
  </si>
  <si>
    <t>04-1999</t>
  </si>
  <si>
    <t>05-1999</t>
  </si>
  <si>
    <t>06-1999</t>
  </si>
  <si>
    <t>07-1999</t>
  </si>
  <si>
    <t>08-1999</t>
  </si>
  <si>
    <t>09-1999</t>
  </si>
  <si>
    <t>10-1999</t>
  </si>
  <si>
    <t>11-1999</t>
  </si>
  <si>
    <t>12-1999</t>
  </si>
  <si>
    <t>01-2000</t>
  </si>
  <si>
    <t>02-2000</t>
  </si>
  <si>
    <t>03-2000</t>
  </si>
  <si>
    <t>04-2000</t>
  </si>
  <si>
    <t>05-2000</t>
  </si>
  <si>
    <t>06-2000</t>
  </si>
  <si>
    <t>07-2000</t>
  </si>
  <si>
    <t>08-2000</t>
  </si>
  <si>
    <t>09-2000</t>
  </si>
  <si>
    <t>10-2000</t>
  </si>
  <si>
    <t>11-2000</t>
  </si>
  <si>
    <t>12-2000</t>
  </si>
  <si>
    <t>01-2001</t>
  </si>
  <si>
    <t>02-2001</t>
  </si>
  <si>
    <t>03-2001</t>
  </si>
  <si>
    <t>04-2001</t>
  </si>
  <si>
    <t>05-2001</t>
  </si>
  <si>
    <t>06-2001</t>
  </si>
  <si>
    <t>07-2001</t>
  </si>
  <si>
    <t>08-2001</t>
  </si>
  <si>
    <t>09-2001</t>
  </si>
  <si>
    <t>10-2001</t>
  </si>
  <si>
    <t>11-2001</t>
  </si>
  <si>
    <t>12-2001</t>
  </si>
  <si>
    <t>01-2002</t>
  </si>
  <si>
    <t>02-2002</t>
  </si>
  <si>
    <t>03-2002</t>
  </si>
  <si>
    <t>04-2002</t>
  </si>
  <si>
    <t>05-2002</t>
  </si>
  <si>
    <t>06-2002</t>
  </si>
  <si>
    <t>07-2002</t>
  </si>
  <si>
    <t>08-2002</t>
  </si>
  <si>
    <t>09-2002</t>
  </si>
  <si>
    <t>10-2002</t>
  </si>
  <si>
    <t>11-2002</t>
  </si>
  <si>
    <t>12-2002</t>
  </si>
  <si>
    <t>01-2003</t>
  </si>
  <si>
    <t>02-2003</t>
  </si>
  <si>
    <t>03-2003</t>
  </si>
  <si>
    <t>04-2003</t>
  </si>
  <si>
    <t>05-2003</t>
  </si>
  <si>
    <t>06-2003</t>
  </si>
  <si>
    <t>07-2003</t>
  </si>
  <si>
    <t>08-2003</t>
  </si>
  <si>
    <t>09-2003</t>
  </si>
  <si>
    <t>10-2003</t>
  </si>
  <si>
    <t>11-2003</t>
  </si>
  <si>
    <t>12-2003</t>
  </si>
  <si>
    <t>01-2004</t>
  </si>
  <si>
    <t>02-2004</t>
  </si>
  <si>
    <t>03-2004</t>
  </si>
  <si>
    <t>04-2004</t>
  </si>
  <si>
    <t>05-2004</t>
  </si>
  <si>
    <t>06-2004</t>
  </si>
  <si>
    <t>07-2004</t>
  </si>
  <si>
    <t>08-2004</t>
  </si>
  <si>
    <t>09-2004</t>
  </si>
  <si>
    <t>10-2004</t>
  </si>
  <si>
    <t>11-2004</t>
  </si>
  <si>
    <t>12-2004</t>
  </si>
  <si>
    <t>01-2005</t>
  </si>
  <si>
    <t>02-2005</t>
  </si>
  <si>
    <t>03-2005</t>
  </si>
  <si>
    <t>04-2005</t>
  </si>
  <si>
    <t>05-2005</t>
  </si>
  <si>
    <t>06-2005</t>
  </si>
  <si>
    <t>07-2005</t>
  </si>
  <si>
    <t>08-2005</t>
  </si>
  <si>
    <t>09-2005</t>
  </si>
  <si>
    <t>10-2005</t>
  </si>
  <si>
    <t>11-2005</t>
  </si>
  <si>
    <t>12-2005</t>
  </si>
  <si>
    <t>01-2006</t>
  </si>
  <si>
    <t>02-2006</t>
  </si>
  <si>
    <t>03-2006</t>
  </si>
  <si>
    <t>04-2006</t>
  </si>
  <si>
    <t>05-2006</t>
  </si>
  <si>
    <t>06-2006</t>
  </si>
  <si>
    <t>07-2006</t>
  </si>
  <si>
    <t>08-2006</t>
  </si>
  <si>
    <t>09-2006</t>
  </si>
  <si>
    <t>10-2006</t>
  </si>
  <si>
    <t>11-2006</t>
  </si>
  <si>
    <t>12-2006</t>
  </si>
  <si>
    <t>01-2007</t>
  </si>
  <si>
    <t>02-2007</t>
  </si>
  <si>
    <t>03-2007</t>
  </si>
  <si>
    <t>04-2007</t>
  </si>
  <si>
    <t>05-2007</t>
  </si>
  <si>
    <t>06-2007</t>
  </si>
  <si>
    <t>07-2007</t>
  </si>
  <si>
    <t>08-2007</t>
  </si>
  <si>
    <t>09-2007</t>
  </si>
  <si>
    <t>10-2007</t>
  </si>
  <si>
    <t>11-2007</t>
  </si>
  <si>
    <t>12-2007</t>
  </si>
  <si>
    <t>01-2008</t>
  </si>
  <si>
    <t>02-2008</t>
  </si>
  <si>
    <t>03-2008</t>
  </si>
  <si>
    <t>04-2008</t>
  </si>
  <si>
    <t>05-2008</t>
  </si>
  <si>
    <t>06-2008</t>
  </si>
  <si>
    <t>07-2008</t>
  </si>
  <si>
    <t>08-2008</t>
  </si>
  <si>
    <t>09-2008</t>
  </si>
  <si>
    <t>10-2008</t>
  </si>
  <si>
    <t>11-2008</t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</si>
  <si>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</si>
  <si>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</si>
  <si>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</si>
  <si>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</si>
  <si>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</si>
  <si>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</si>
  <si>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</si>
  <si>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</si>
  <si>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</si>
  <si>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</si>
  <si>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</si>
  <si>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</si>
  <si>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</si>
  <si>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</si>
  <si>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</si>
  <si>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</si>
  <si>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</si>
  <si>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</si>
  <si>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</si>
  <si>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</si>
  <si>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</si>
  <si>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</si>
  <si>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</si>
  <si>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</si>
  <si>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</si>
  <si>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</si>
  <si>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</si>
  <si>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</si>
  <si>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</si>
  <si>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</si>
  <si>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</si>
  <si>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</si>
  <si>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</si>
  <si>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</si>
  <si>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</si>
  <si>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</si>
  <si>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</si>
  <si>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</si>
  <si>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</si>
  <si>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</si>
  <si>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</si>
  <si>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</si>
  <si>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</si>
  <si>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</si>
  <si>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</si>
  <si>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</si>
  <si>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</si>
  <si>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</si>
  <si>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</si>
  <si>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</si>
  <si>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</si>
  <si>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</si>
  <si>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</si>
  <si>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</si>
  <si>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</si>
  <si>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</si>
  <si>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</si>
  <si>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</si>
  <si>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</si>
  <si>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</si>
  <si>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</si>
  <si>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</si>
  <si>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</si>
  <si>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</si>
  <si>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</si>
  <si>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</si>
  <si>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</si>
  <si>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</si>
  <si>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</si>
  <si>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</si>
  <si>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</si>
  <si>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</si>
  <si>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</si>
  <si>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</si>
  <si>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</si>
  <si>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</si>
  <si>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</si>
  <si>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</si>
  <si>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</si>
  <si>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</si>
  <si>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</si>
  <si>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</si>
  <si>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</si>
  <si>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</si>
  <si>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</si>
  <si>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</si>
  <si>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</si>
  <si>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</si>
  <si>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</si>
  <si>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</si>
  <si>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</si>
  <si>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</si>
  <si>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</si>
  <si>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</si>
  <si>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</si>
  <si>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</si>
  <si>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</si>
  <si>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</si>
  <si>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</si>
  <si>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</si>
  <si>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</si>
  <si>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</si>
  <si>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</si>
  <si>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</si>
  <si>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</si>
  <si>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</si>
  <si>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</si>
  <si>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</si>
  <si>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</si>
  <si>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</si>
  <si>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</si>
  <si>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</si>
  <si>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</si>
  <si>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</si>
  <si>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</si>
  <si>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</si>
  <si>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</si>
  <si>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</si>
  <si>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</si>
  <si>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</si>
  <si>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</si>
  <si>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</si>
  <si>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</si>
  <si>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</si>
  <si>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</si>
  <si>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</si>
  <si>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</si>
  <si>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</si>
  <si>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</si>
  <si>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</si>
  <si>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</si>
  <si>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</si>
  <si>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</si>
  <si>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</si>
  <si>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</si>
  <si>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</si>
  <si>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</si>
  <si>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</si>
  <si>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</si>
  <si>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</si>
  <si>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</si>
  <si>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</si>
  <si>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</si>
  <si>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</si>
  <si>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</si>
  <si>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</si>
  <si>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</si>
  <si>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</si>
  <si>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</si>
  <si>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</si>
  <si>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</si>
  <si>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</si>
  <si>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</si>
  <si>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</si>
  <si>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</si>
  <si>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</si>
  <si>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</si>
  <si>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</si>
  <si>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</si>
  <si>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</si>
  <si>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</si>
  <si>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</si>
  <si>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</si>
  <si>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</si>
  <si>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</si>
  <si>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</si>
  <si>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</si>
  <si>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</si>
  <si>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</si>
  <si>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</si>
  <si>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</si>
  <si>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</si>
  <si>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</si>
  <si>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</si>
  <si>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</si>
  <si>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</si>
  <si>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</si>
  <si>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</si>
  <si>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</si>
  <si>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</si>
  <si>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</si>
  <si>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</si>
  <si>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</si>
  <si>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</si>
  <si>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</si>
  <si>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</si>
  <si>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</si>
  <si>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</si>
  <si>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</si>
  <si>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</si>
  <si>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</si>
  <si>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</si>
  <si>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</si>
  <si>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</si>
  <si>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</si>
  <si>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</si>
  <si>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</si>
  <si>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</si>
  <si>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</si>
  <si>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</si>
  <si>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</si>
  <si>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</si>
  <si>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</si>
  <si>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</si>
  <si>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</si>
  <si>
    <t>01-2026</t>
  </si>
  <si>
    <t>02-2026</t>
  </si>
  <si>
    <t>03-2026</t>
  </si>
  <si>
    <t>04-2026</t>
  </si>
  <si>
    <t>05-2026</t>
  </si>
  <si>
    <t>06-2026</t>
  </si>
  <si>
    <t>07-2026</t>
  </si>
  <si>
    <t>08-2026</t>
  </si>
  <si>
    <t>09-2026</t>
  </si>
  <si>
    <t>10-2026</t>
  </si>
  <si>
    <t>11-2026</t>
  </si>
  <si>
    <t>12-2026</t>
  </si>
  <si>
    <t>01-2027</t>
  </si>
  <si>
    <t>02-2027</t>
  </si>
  <si>
    <t>03-2027</t>
  </si>
  <si>
    <t>04-2027</t>
  </si>
  <si>
    <t>05-2027</t>
  </si>
  <si>
    <t>06-2027</t>
  </si>
  <si>
    <t>07-2027</t>
  </si>
  <si>
    <t>08-2027</t>
  </si>
  <si>
    <t>09-2027</t>
  </si>
  <si>
    <t>10-2027</t>
  </si>
  <si>
    <t>11-2027</t>
  </si>
  <si>
    <t>12-2027</t>
  </si>
  <si>
    <t>01-2028</t>
  </si>
  <si>
    <t>02-2028</t>
  </si>
  <si>
    <t>03-2028</t>
  </si>
  <si>
    <t>04-2028</t>
  </si>
  <si>
    <t>05-2028</t>
  </si>
  <si>
    <t>06-2028</t>
  </si>
  <si>
    <t>07-2028</t>
  </si>
  <si>
    <t>08-2028</t>
  </si>
  <si>
    <t>09-2028</t>
  </si>
  <si>
    <t>10-2028</t>
  </si>
  <si>
    <t>11-2028</t>
  </si>
  <si>
    <t>12-2028</t>
  </si>
  <si>
    <t>01-2029</t>
  </si>
  <si>
    <t>02-2029</t>
  </si>
  <si>
    <t>03-2029</t>
  </si>
  <si>
    <t>04-2029</t>
  </si>
  <si>
    <t>05-2029</t>
  </si>
  <si>
    <t>06-2029</t>
  </si>
  <si>
    <t>07-2029</t>
  </si>
  <si>
    <t>08-2029</t>
  </si>
  <si>
    <t>09-2029</t>
  </si>
  <si>
    <t>10-2029</t>
  </si>
  <si>
    <t>11-2029</t>
  </si>
  <si>
    <t>12-2029</t>
  </si>
  <si>
    <t>01-2030</t>
  </si>
  <si>
    <t>02-2030</t>
  </si>
  <si>
    <t>03-2030</t>
  </si>
  <si>
    <t>04-2030</t>
  </si>
  <si>
    <t>05-2030</t>
  </si>
  <si>
    <t>06-2030</t>
  </si>
  <si>
    <t>07-2030</t>
  </si>
  <si>
    <t>08-2030</t>
  </si>
  <si>
    <t>09-2030</t>
  </si>
  <si>
    <t>10-2030</t>
  </si>
  <si>
    <t>11-2030</t>
  </si>
  <si>
    <t>12-2030</t>
  </si>
  <si>
    <t>01-2031</t>
  </si>
  <si>
    <t>02-2031</t>
  </si>
  <si>
    <t>03-2031</t>
  </si>
  <si>
    <t>04-2031</t>
  </si>
  <si>
    <t>05-2031</t>
  </si>
  <si>
    <t>06-2031</t>
  </si>
  <si>
    <t>07-2031</t>
  </si>
  <si>
    <t>08-2031</t>
  </si>
  <si>
    <t>09-2031</t>
  </si>
  <si>
    <t>10-2031</t>
  </si>
  <si>
    <t>11-2031</t>
  </si>
  <si>
    <t>12-2031</t>
  </si>
  <si>
    <t>01-2032</t>
  </si>
  <si>
    <t>02-2032</t>
  </si>
  <si>
    <t>03-2032</t>
  </si>
  <si>
    <t>04-2032</t>
  </si>
  <si>
    <t>05-2032</t>
  </si>
  <si>
    <t>06-2032</t>
  </si>
  <si>
    <t>07-2032</t>
  </si>
  <si>
    <t>08-2032</t>
  </si>
  <si>
    <t>09-2032</t>
  </si>
  <si>
    <t>10-2032</t>
  </si>
  <si>
    <t>11-2032</t>
  </si>
  <si>
    <t>12-2032</t>
  </si>
  <si>
    <t>01-2033</t>
  </si>
  <si>
    <t>02-2033</t>
  </si>
  <si>
    <t>03-2033</t>
  </si>
  <si>
    <t>04-2033</t>
  </si>
  <si>
    <t>05-2033</t>
  </si>
  <si>
    <t>06-2033</t>
  </si>
  <si>
    <t>07-2033</t>
  </si>
  <si>
    <t>08-2033</t>
  </si>
  <si>
    <t>09-2033</t>
  </si>
  <si>
    <t>10-2033</t>
  </si>
  <si>
    <t>11-2033</t>
  </si>
  <si>
    <t>12-2033</t>
  </si>
  <si>
    <t>01-2034</t>
  </si>
  <si>
    <t>02-2034</t>
  </si>
  <si>
    <t>03-2034</t>
  </si>
  <si>
    <t>04-2034</t>
  </si>
  <si>
    <t>05-2034</t>
  </si>
  <si>
    <t>06-2034</t>
  </si>
  <si>
    <t>07-2034</t>
  </si>
  <si>
    <t>08-2034</t>
  </si>
  <si>
    <t>09-2034</t>
  </si>
  <si>
    <t>10-2034</t>
  </si>
  <si>
    <t>11-2034</t>
  </si>
  <si>
    <t>12-2034</t>
  </si>
  <si>
    <t>01-2035</t>
  </si>
  <si>
    <t>02-2035</t>
  </si>
  <si>
    <t>03-2035</t>
  </si>
  <si>
    <t>04-2035</t>
  </si>
  <si>
    <t>05-2035</t>
  </si>
  <si>
    <t>06-2035</t>
  </si>
  <si>
    <t>07-2035</t>
  </si>
  <si>
    <t>08-2035</t>
  </si>
  <si>
    <t>09-2035</t>
  </si>
  <si>
    <t>10-2035</t>
  </si>
  <si>
    <t>11-2035</t>
  </si>
  <si>
    <t>12-2035</t>
  </si>
  <si>
    <t>01-2036</t>
  </si>
  <si>
    <t>02-2036</t>
  </si>
  <si>
    <t>03-2036</t>
  </si>
  <si>
    <t>04-2036</t>
  </si>
  <si>
    <t>05-2036</t>
  </si>
  <si>
    <t>06-2036</t>
  </si>
  <si>
    <t>07-2036</t>
  </si>
  <si>
    <t>08-2036</t>
  </si>
  <si>
    <t>09-2036</t>
  </si>
  <si>
    <t>10-2036</t>
  </si>
  <si>
    <t>11-2036</t>
  </si>
  <si>
    <t>12-2036</t>
  </si>
  <si>
    <t>01-2037</t>
  </si>
  <si>
    <t>02-2037</t>
  </si>
  <si>
    <t>03-2037</t>
  </si>
  <si>
    <t>04-2037</t>
  </si>
  <si>
    <t>05-2037</t>
  </si>
  <si>
    <t>06-2037</t>
  </si>
  <si>
    <t>07-2037</t>
  </si>
  <si>
    <t>08-2037</t>
  </si>
  <si>
    <t>09-2037</t>
  </si>
  <si>
    <t>10-2037</t>
  </si>
  <si>
    <t>11-2037</t>
  </si>
  <si>
    <t>12-2037</t>
  </si>
  <si>
    <t>01-2038</t>
  </si>
  <si>
    <t>02-2038</t>
  </si>
  <si>
    <t>03-2038</t>
  </si>
  <si>
    <t>04-2038</t>
  </si>
  <si>
    <t>05-2038</t>
  </si>
  <si>
    <t>06-2038</t>
  </si>
  <si>
    <t>07-2038</t>
  </si>
  <si>
    <t>08-2038</t>
  </si>
  <si>
    <t>09-2038</t>
  </si>
  <si>
    <t>10-2038</t>
  </si>
  <si>
    <t>11-2038</t>
  </si>
  <si>
    <t>12-2038</t>
  </si>
  <si>
    <t>01-2039</t>
  </si>
  <si>
    <t>02-2039</t>
  </si>
  <si>
    <t>03-2039</t>
  </si>
  <si>
    <t>04-2039</t>
  </si>
  <si>
    <t>05-2039</t>
  </si>
  <si>
    <t>06-2039</t>
  </si>
  <si>
    <t>07-2039</t>
  </si>
  <si>
    <t>08-2039</t>
  </si>
  <si>
    <t>09-2039</t>
  </si>
  <si>
    <t>10-2039</t>
  </si>
  <si>
    <t>11-2039</t>
  </si>
  <si>
    <t>12-2039</t>
  </si>
  <si>
    <t>01-2040</t>
  </si>
  <si>
    <t>02-2040</t>
  </si>
  <si>
    <t>03-2040</t>
  </si>
  <si>
    <t>04-2040</t>
  </si>
  <si>
    <t>05-2040</t>
  </si>
  <si>
    <t>06-2040</t>
  </si>
  <si>
    <t>07-2040</t>
  </si>
  <si>
    <t>08-2040</t>
  </si>
  <si>
    <t>09-2040</t>
  </si>
  <si>
    <t>10-2040</t>
  </si>
  <si>
    <t>11-2040</t>
  </si>
  <si>
    <t>12-2040</t>
  </si>
  <si>
    <t>01-2041</t>
  </si>
  <si>
    <t>02-2041</t>
  </si>
  <si>
    <t>03-2041</t>
  </si>
  <si>
    <t>04-2041</t>
  </si>
  <si>
    <t>05-2041</t>
  </si>
  <si>
    <t>06-2041</t>
  </si>
  <si>
    <t>07-2041</t>
  </si>
  <si>
    <t>08-2041</t>
  </si>
  <si>
    <t>09-2041</t>
  </si>
  <si>
    <t>10-2041</t>
  </si>
  <si>
    <t>11-2041</t>
  </si>
  <si>
    <t>12-2041</t>
  </si>
  <si>
    <t>01-2042</t>
  </si>
  <si>
    <t>02-2042</t>
  </si>
  <si>
    <t>03-2042</t>
  </si>
  <si>
    <t>04-2042</t>
  </si>
  <si>
    <t>05-2042</t>
  </si>
  <si>
    <t>06-2042</t>
  </si>
  <si>
    <t>07-2042</t>
  </si>
  <si>
    <t>08-2042</t>
  </si>
  <si>
    <t>09-2042</t>
  </si>
  <si>
    <t>10-2042</t>
  </si>
  <si>
    <t>11-2042</t>
  </si>
  <si>
    <t>12-2042</t>
  </si>
  <si>
    <t>01-2043</t>
  </si>
  <si>
    <t>02-2043</t>
  </si>
  <si>
    <t>03-2043</t>
  </si>
  <si>
    <t>04-2043</t>
  </si>
  <si>
    <t>05-2043</t>
  </si>
  <si>
    <t>06-2043</t>
  </si>
  <si>
    <t>07-2043</t>
  </si>
  <si>
    <t>08-2043</t>
  </si>
  <si>
    <t>09-2043</t>
  </si>
  <si>
    <t>10-2043</t>
  </si>
  <si>
    <t>11-2043</t>
  </si>
  <si>
    <t>12-2043</t>
  </si>
  <si>
    <t>01-2044</t>
  </si>
  <si>
    <t>02-2044</t>
  </si>
  <si>
    <t>03-2044</t>
  </si>
  <si>
    <t>04-2044</t>
  </si>
  <si>
    <t>05-2044</t>
  </si>
  <si>
    <t>06-2044</t>
  </si>
  <si>
    <t>07-2044</t>
  </si>
  <si>
    <t>08-2044</t>
  </si>
  <si>
    <t>09-2044</t>
  </si>
  <si>
    <t>10-2044</t>
  </si>
  <si>
    <t>11-2044</t>
  </si>
  <si>
    <t>12-2044</t>
  </si>
  <si>
    <t>01-2045</t>
  </si>
  <si>
    <t>02-2045</t>
  </si>
  <si>
    <t>03-2045</t>
  </si>
  <si>
    <t>04-2045</t>
  </si>
  <si>
    <t>05-2045</t>
  </si>
  <si>
    <t>06-2045</t>
  </si>
  <si>
    <t>07-2045</t>
  </si>
  <si>
    <t>08-2045</t>
  </si>
  <si>
    <t>09-2045</t>
  </si>
  <si>
    <t>10-2045</t>
  </si>
  <si>
    <t>11-2045</t>
  </si>
  <si>
    <t>12-2045</t>
  </si>
  <si>
    <t>01-2046</t>
  </si>
  <si>
    <t>02-2046</t>
  </si>
  <si>
    <t>03-2046</t>
  </si>
  <si>
    <t>04-2046</t>
  </si>
  <si>
    <t>05-2046</t>
  </si>
  <si>
    <t>06-2046</t>
  </si>
  <si>
    <t>07-2046</t>
  </si>
  <si>
    <t>08-2046</t>
  </si>
  <si>
    <t>09-2046</t>
  </si>
  <si>
    <t>10-2046</t>
  </si>
  <si>
    <t>11-2046</t>
  </si>
  <si>
    <t>12-2046</t>
  </si>
  <si>
    <t>01-2047</t>
  </si>
  <si>
    <t>02-2047</t>
  </si>
  <si>
    <t>03-2047</t>
  </si>
  <si>
    <t>04-2047</t>
  </si>
  <si>
    <t>05-2047</t>
  </si>
  <si>
    <t>06-2047</t>
  </si>
  <si>
    <t>07-2047</t>
  </si>
  <si>
    <t>08-2047</t>
  </si>
  <si>
    <t>09-2047</t>
  </si>
  <si>
    <t>10-2047</t>
  </si>
  <si>
    <t>11-2047</t>
  </si>
  <si>
    <t>12-2047</t>
  </si>
  <si>
    <t>01-2048</t>
  </si>
  <si>
    <t>02-2048</t>
  </si>
  <si>
    <t>03-2048</t>
  </si>
  <si>
    <t>04-2048</t>
  </si>
  <si>
    <t>05-2048</t>
  </si>
  <si>
    <t>06-2048</t>
  </si>
  <si>
    <t>07-2048</t>
  </si>
  <si>
    <t>08-2048</t>
  </si>
  <si>
    <t>09-2048</t>
  </si>
  <si>
    <t>10-2048</t>
  </si>
  <si>
    <t>11-2048</t>
  </si>
  <si>
    <t>12-2048</t>
  </si>
  <si>
    <t>01-2049</t>
  </si>
  <si>
    <t>02-2049</t>
  </si>
  <si>
    <t>03-2049</t>
  </si>
  <si>
    <t>04-2049</t>
  </si>
  <si>
    <t>05-2049</t>
  </si>
  <si>
    <t>06-2049</t>
  </si>
  <si>
    <t>07-2049</t>
  </si>
  <si>
    <t>08-2049</t>
  </si>
  <si>
    <t>09-2049</t>
  </si>
  <si>
    <t>10-2049</t>
  </si>
  <si>
    <t>11-2049</t>
  </si>
  <si>
    <t>12-2049</t>
  </si>
  <si>
    <t>01-2050</t>
  </si>
  <si>
    <t>02-2050</t>
  </si>
  <si>
    <t>03-2050</t>
  </si>
  <si>
    <t>04-2050</t>
  </si>
  <si>
    <t>05-2050</t>
  </si>
  <si>
    <t>06-2050</t>
  </si>
  <si>
    <t>07-2050</t>
  </si>
  <si>
    <t>08-2050</t>
  </si>
  <si>
    <t>09-2050</t>
  </si>
  <si>
    <t>10-2050</t>
  </si>
  <si>
    <t>11-2050</t>
  </si>
  <si>
    <t>12-2050</t>
  </si>
  <si>
    <t>Среден осигурителен доход</t>
  </si>
  <si>
    <t>Осигурителен доход</t>
  </si>
  <si>
    <t>Индивидуален коефициент на лицето ако е работило само до 1996-та</t>
  </si>
  <si>
    <t>Индивидуален коефициент на лицето ако е работило преди 1997-ма и след това</t>
  </si>
  <si>
    <t>Индивидуален коефициент на лицето ако е работило само след 1996-та</t>
  </si>
  <si>
    <t>Служебен коефициент</t>
  </si>
  <si>
    <t>Край на най-добри 36 месеца</t>
  </si>
  <si>
    <t>Месеци осигурителен доход</t>
  </si>
  <si>
    <t>Краен месец за най-добрия 36 месечен период</t>
  </si>
  <si>
    <t>Въведи общ брой години осигурителен стаж</t>
  </si>
  <si>
    <t>Общо осигурителен стаж</t>
  </si>
  <si>
    <t>С какъв коефициент се увеличава осигурителния стаж</t>
  </si>
  <si>
    <t>Средномесечен осигурителен доход в страната за последните 12 месеца до пенсия</t>
  </si>
  <si>
    <t>Размер на пенсията</t>
  </si>
  <si>
    <t>Размер на пенсията, когато на лицето не достига минималния осигурителен стаж</t>
  </si>
  <si>
    <t>Размер на минималната пенсия за годината</t>
  </si>
  <si>
    <t>Осигурителен доход 2</t>
  </si>
  <si>
    <t>Така изчисления приблизителен размер на пенсията за осигурителен стаж и възраст важи само за лицата родени преди 1960 г., тъй като не са внасяли осигуровки в полза на частен пенсионен фонд. За родените след 1959 г., ако не се промени пенсионния модел, ги очаква много неприятна изненада</t>
  </si>
  <si>
    <r>
      <t xml:space="preserve">Въведи общ брой </t>
    </r>
    <r>
      <rPr>
        <b/>
        <sz val="10"/>
        <color rgb="FFC00000"/>
        <rFont val="Calibri"/>
        <family val="2"/>
        <charset val="204"/>
        <scheme val="minor"/>
      </rPr>
      <t>месеци</t>
    </r>
    <r>
      <rPr>
        <sz val="10"/>
        <color theme="1"/>
        <rFont val="Calibri"/>
        <family val="2"/>
        <scheme val="minor"/>
      </rPr>
      <t xml:space="preserve"> осигурителен стаж над този в горната колона ако има</t>
    </r>
  </si>
  <si>
    <t> 226,35</t>
  </si>
  <si>
    <t> 248,50</t>
  </si>
  <si>
    <t> 252,52</t>
  </si>
  <si>
    <t> 221,10</t>
  </si>
  <si>
    <t> 233,01</t>
  </si>
  <si>
    <t> 243,28</t>
  </si>
  <si>
    <t> 253,53</t>
  </si>
  <si>
    <t> 248,07</t>
  </si>
  <si>
    <t> 248,63</t>
  </si>
  <si>
    <t> 245,20</t>
  </si>
  <si>
    <t> 248,92</t>
  </si>
  <si>
    <t> 259,59</t>
  </si>
  <si>
    <t> 265,24</t>
  </si>
  <si>
    <t> 245,76</t>
  </si>
  <si>
    <t> 249,00</t>
  </si>
  <si>
    <t> 258,77</t>
  </si>
  <si>
    <t> 262,41</t>
  </si>
  <si>
    <t> 259,44</t>
  </si>
  <si>
    <t> 258,68</t>
  </si>
  <si>
    <t> 260,68</t>
  </si>
  <si>
    <t> 259,07</t>
  </si>
  <si>
    <t> 271,61</t>
  </si>
  <si>
    <t> 285,13</t>
  </si>
  <si>
    <t> 273,19</t>
  </si>
  <si>
    <t> 273,89</t>
  </si>
  <si>
    <t> 283,40</t>
  </si>
  <si>
    <t> 280,47</t>
  </si>
  <si>
    <t> 271,37</t>
  </si>
  <si>
    <t> 277,69</t>
  </si>
  <si>
    <t> 269,61</t>
  </si>
  <si>
    <t> 275,14</t>
  </si>
  <si>
    <t> 272,16</t>
  </si>
  <si>
    <t> 282,09</t>
  </si>
  <si>
    <t> 328,52</t>
  </si>
  <si>
    <t> 288,60</t>
  </si>
  <si>
    <t> 306,58</t>
  </si>
  <si>
    <t> 302,89</t>
  </si>
  <si>
    <t> 306,90</t>
  </si>
  <si>
    <t> 302,95</t>
  </si>
  <si>
    <t> 307,78</t>
  </si>
  <si>
    <t> 307,92</t>
  </si>
  <si>
    <t> 309,14</t>
  </si>
  <si>
    <t> 306,81</t>
  </si>
  <si>
    <t> 315,96</t>
  </si>
  <si>
    <t> 356,40</t>
  </si>
  <si>
    <t> 316,50</t>
  </si>
  <si>
    <t> 326,28</t>
  </si>
  <si>
    <t> 330,95</t>
  </si>
  <si>
    <t> 336,43</t>
  </si>
  <si>
    <t> 352,54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</si>
</sst>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General\ \м\е\с\е\ц"/>
    <numFmt numFmtId="166" formatCode="General\ \м\е\с\е\ц\а"/>
    <numFmt numFmtId="167" formatCode="#,##0.00\ &quot;лв&quot;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0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164" fontId="1" fillId="2" borderId="2" xfId="0" applyNumberFormat="1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1" fillId="2" borderId="3" xfId="0" applyNumberFormat="1" applyFont="1" applyFill="1" applyBorder="1"/>
    <xf numFmtId="49" fontId="1" fillId="2" borderId="2" xfId="0" applyNumberFormat="1" applyFont="1" applyFill="1" applyBorder="1" applyAlignment="1">
      <alignment horizontal="right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horizontal="center"/>
    </xf>
    <xf numFmtId="167" fontId="4" fillId="2" borderId="0" xfId="0" applyNumberFormat="1" applyFont="1" applyFill="1"/>
    <xf numFmtId="0" fontId="1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4" fontId="1" fillId="2" borderId="4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2" fontId="1" fillId="2" borderId="2" xfId="0" applyNumberFormat="1" applyFont="1" applyFill="1" applyBorder="1"/>
    <xf numFmtId="0" fontId="5" fillId="2" borderId="0" xfId="1" applyFill="1"/>
    <xf numFmtId="0" fontId="1" fillId="2" borderId="0" xfId="0" applyFont="1" applyFill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1" fillId="2" borderId="0" xfId="0" applyNumberFormat="1" applyFont="1" applyFill="1"/>
    <xf numFmtId="4" fontId="1" fillId="0" borderId="2" xfId="0" applyNumberFormat="1" applyFont="1" applyFill="1" applyBorder="1" applyProtection="1">
      <protection locked="0"/>
    </xf>
    <xf numFmtId="4" fontId="1" fillId="0" borderId="3" xfId="0" applyNumberFormat="1" applyFont="1" applyFill="1" applyBorder="1" applyProtection="1">
      <protection locked="0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2" fontId="4" fillId="0" borderId="0" xfId="0" applyNumberFormat="1" applyFont="1" applyFill="1" applyProtection="1">
      <protection locked="0"/>
    </xf>
    <xf numFmtId="0" fontId="1" fillId="3" borderId="0" xfId="0" applyFont="1" applyFill="1"/>
    <xf numFmtId="0" fontId="1" fillId="3" borderId="1" xfId="0" applyFont="1" applyFill="1" applyBorder="1"/>
    <xf numFmtId="4" fontId="1" fillId="2" borderId="0" xfId="0" applyNumberFormat="1" applyFont="1" applyFill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/>
    <xf numFmtId="165" fontId="4" fillId="2" borderId="0" xfId="0" applyNumberFormat="1" applyFont="1" applyFill="1" applyBorder="1"/>
    <xf numFmtId="2" fontId="4" fillId="2" borderId="0" xfId="0" applyNumberFormat="1" applyFont="1" applyFill="1" applyBorder="1"/>
    <xf numFmtId="166" fontId="4" fillId="2" borderId="0" xfId="0" applyNumberFormat="1" applyFont="1" applyFill="1" applyBorder="1"/>
    <xf numFmtId="0" fontId="1" fillId="2" borderId="4" xfId="0" applyFont="1" applyFill="1" applyBorder="1"/>
    <xf numFmtId="2" fontId="1" fillId="2" borderId="4" xfId="0" applyNumberFormat="1" applyFont="1" applyFill="1" applyBorder="1"/>
    <xf numFmtId="164" fontId="1" fillId="2" borderId="0" xfId="0" applyNumberFormat="1" applyFont="1" applyFill="1" applyBorder="1"/>
    <xf numFmtId="2" fontId="1" fillId="2" borderId="0" xfId="0" applyNumberFormat="1" applyFont="1" applyFill="1" applyBorder="1"/>
    <xf numFmtId="49" fontId="1" fillId="2" borderId="0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2" fontId="1" fillId="2" borderId="5" xfId="0" applyNumberFormat="1" applyFont="1" applyFill="1" applyBorder="1"/>
    <xf numFmtId="4" fontId="1" fillId="2" borderId="4" xfId="0" applyNumberFormat="1" applyFont="1" applyFill="1" applyBorder="1" applyAlignment="1" applyProtection="1">
      <alignment horizontal="right"/>
      <protection locked="0"/>
    </xf>
    <xf numFmtId="4" fontId="1" fillId="2" borderId="5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 vertical="center"/>
    </xf>
    <xf numFmtId="0" fontId="5" fillId="2" borderId="0" xfId="1" applyFill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3"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alexanderbtodorov.wordpress.com/2010/10/27/social_security_cod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B6" sqref="B6"/>
    </sheetView>
  </sheetViews>
  <sheetFormatPr defaultRowHeight="12.75" x14ac:dyDescent="0.2"/>
  <cols>
    <col min="1" max="1" width="67.85546875" style="6" bestFit="1" customWidth="1"/>
    <col min="2" max="2" width="10.5703125" style="7" bestFit="1" customWidth="1"/>
    <col min="3" max="3" width="24.140625" style="6" bestFit="1" customWidth="1"/>
    <col min="4" max="4" width="40" style="6" bestFit="1" customWidth="1"/>
    <col min="5" max="5" width="21.140625" style="6" bestFit="1" customWidth="1"/>
    <col min="6" max="16384" width="9.140625" style="6"/>
  </cols>
  <sheetData>
    <row r="1" spans="1:5" x14ac:dyDescent="0.2">
      <c r="B1" s="7" t="s">
        <v>185</v>
      </c>
      <c r="C1" s="6" t="s">
        <v>841</v>
      </c>
      <c r="D1" s="6" t="s">
        <v>842</v>
      </c>
    </row>
    <row r="2" spans="1:5" x14ac:dyDescent="0.2">
      <c r="A2" s="6" t="s">
        <v>836</v>
      </c>
      <c r="B2" s="7" t="str">
        <f>IFERROR(IF(SUM('Доходи от 01.1997'!B:B)=0,VLOOKUP(MAX('Доходи до 12.1996'!E:E),'Доходи до 12.1996'!E:G,3,0),""),"")</f>
        <v/>
      </c>
      <c r="C2" s="8">
        <f>VLOOKUP(MAX('Доходи до 12.1996'!E:E),'Доходи до 12.1996'!E:F,2,0)</f>
        <v>0</v>
      </c>
      <c r="D2" s="45" t="str">
        <f>IFERROR(VLOOKUP(MAX('Доходи до 12.1996'!E:E),'Доходи до 12.1996'!E:I,5,0),"")</f>
        <v>12-1984</v>
      </c>
    </row>
    <row r="3" spans="1:5" x14ac:dyDescent="0.2">
      <c r="A3" s="6" t="s">
        <v>837</v>
      </c>
      <c r="B3" s="7" t="str">
        <f>IFERROR(IF(SUM('Доходи до 12.1996'!B:B)&gt;0,IF(SUM('Доходи от 01.1997'!B:B)&gt;0,(VLOOKUP(MAX('Доходи до 12.1996'!E:E),'Доходи до 12.1996'!E:G,3,0)*VLOOKUP(MAX('Доходи до 12.1996'!E:E),'Доходи до 12.1996'!E:F,2,0)+AVERAGE('Доходи от 01.1997'!G2:G649)/AVERAGE('Доходи от 01.1997'!D2:D649)*'Доходи от 01.1997'!F1)/((VLOOKUP(MAX('Доходи до 12.1996'!E:E),'Доходи до 12.1996'!E:F,2,0)+'Доходи от 01.1997'!F1)),""),""),"")</f>
        <v/>
      </c>
      <c r="D3" s="45"/>
    </row>
    <row r="4" spans="1:5" x14ac:dyDescent="0.2">
      <c r="A4" s="6" t="s">
        <v>838</v>
      </c>
      <c r="B4" s="7" t="str">
        <f>IFERROR(IF(SUM('Доходи до 12.1996'!B:B)=0,AVERAGE('Доходи от 01.1997'!G:G)/AVERAGE('Доходи от 01.1997'!D:D),""),"")</f>
        <v/>
      </c>
      <c r="C4" s="8">
        <f>IFERROR(IF(B3&gt;0,'Доходи от 01.1997'!F1,""),"")</f>
        <v>0</v>
      </c>
    </row>
    <row r="5" spans="1:5" x14ac:dyDescent="0.2">
      <c r="A5" s="6" t="s">
        <v>845</v>
      </c>
      <c r="B5" s="7">
        <v>1.1000000000000001</v>
      </c>
    </row>
    <row r="6" spans="1:5" x14ac:dyDescent="0.2">
      <c r="A6" s="6" t="s">
        <v>843</v>
      </c>
      <c r="B6" s="24">
        <v>0</v>
      </c>
      <c r="C6" s="30"/>
      <c r="D6" s="30"/>
      <c r="E6" s="30"/>
    </row>
    <row r="7" spans="1:5" x14ac:dyDescent="0.2">
      <c r="A7" s="6" t="s">
        <v>852</v>
      </c>
      <c r="B7" s="24">
        <v>0</v>
      </c>
      <c r="C7" s="31"/>
      <c r="D7" s="31"/>
      <c r="E7" s="32"/>
    </row>
    <row r="8" spans="1:5" x14ac:dyDescent="0.2">
      <c r="A8" s="6" t="s">
        <v>844</v>
      </c>
      <c r="B8" s="7">
        <f>(B5*B6)+B7/12*B5</f>
        <v>0</v>
      </c>
      <c r="C8" s="33"/>
      <c r="D8" s="34"/>
      <c r="E8" s="34"/>
    </row>
    <row r="9" spans="1:5" x14ac:dyDescent="0.2">
      <c r="A9" s="6" t="s">
        <v>849</v>
      </c>
      <c r="B9" s="9">
        <v>145</v>
      </c>
      <c r="C9" s="35"/>
      <c r="D9" s="34"/>
      <c r="E9" s="34"/>
    </row>
    <row r="10" spans="1:5" x14ac:dyDescent="0.2">
      <c r="A10" s="6" t="s">
        <v>846</v>
      </c>
      <c r="B10" s="9">
        <f>INDEX('Доходи от 01.1997'!E158:E649,MATCH(0,'Доходи от 01.1997'!E158:E649,0)-1,)</f>
        <v>601.29166666666663</v>
      </c>
      <c r="C10" s="35"/>
      <c r="D10" s="34"/>
      <c r="E10" s="34"/>
    </row>
    <row r="11" spans="1:5" x14ac:dyDescent="0.2">
      <c r="A11" s="6" t="s">
        <v>847</v>
      </c>
      <c r="B11" s="9">
        <f>B10*MAX(B2:B4)*B8/100</f>
        <v>0</v>
      </c>
      <c r="C11" s="35"/>
      <c r="D11" s="34"/>
      <c r="E11" s="34"/>
    </row>
    <row r="12" spans="1:5" x14ac:dyDescent="0.2">
      <c r="A12" s="6" t="s">
        <v>848</v>
      </c>
      <c r="B12" s="9">
        <f>B11*0.85</f>
        <v>0</v>
      </c>
      <c r="C12" s="35"/>
      <c r="D12" s="34"/>
      <c r="E12" s="34"/>
    </row>
    <row r="13" spans="1:5" x14ac:dyDescent="0.2">
      <c r="C13" s="35"/>
      <c r="D13" s="34"/>
      <c r="E13" s="34"/>
    </row>
    <row r="14" spans="1:5" x14ac:dyDescent="0.2">
      <c r="A14" s="46" t="s">
        <v>851</v>
      </c>
      <c r="B14" s="46"/>
      <c r="C14" s="35"/>
      <c r="D14" s="34"/>
      <c r="E14" s="34"/>
    </row>
    <row r="15" spans="1:5" x14ac:dyDescent="0.2">
      <c r="A15" s="46"/>
      <c r="B15" s="46"/>
      <c r="C15" s="35"/>
      <c r="D15" s="34"/>
      <c r="E15" s="34"/>
    </row>
    <row r="16" spans="1:5" x14ac:dyDescent="0.2">
      <c r="A16" s="46"/>
      <c r="B16" s="46"/>
      <c r="C16" s="35"/>
      <c r="D16" s="34"/>
      <c r="E16" s="34"/>
    </row>
    <row r="17" spans="1:5" x14ac:dyDescent="0.2">
      <c r="A17" s="46"/>
      <c r="B17" s="46"/>
      <c r="C17" s="35"/>
      <c r="D17" s="34"/>
      <c r="E17" s="34"/>
    </row>
    <row r="18" spans="1:5" x14ac:dyDescent="0.2">
      <c r="A18" s="46"/>
      <c r="B18" s="46"/>
      <c r="C18" s="35"/>
      <c r="D18" s="34"/>
      <c r="E18" s="34"/>
    </row>
    <row r="19" spans="1:5" x14ac:dyDescent="0.2">
      <c r="A19" s="46"/>
      <c r="B19" s="46"/>
      <c r="C19" s="35"/>
      <c r="D19" s="34"/>
      <c r="E19" s="34"/>
    </row>
    <row r="20" spans="1:5" ht="12.75" customHeight="1" x14ac:dyDescent="0.2"/>
    <row r="25" spans="1:5" ht="15" x14ac:dyDescent="0.25">
      <c r="C25" s="16"/>
    </row>
  </sheetData>
  <sheetProtection password="CE3A" sheet="1" objects="1" scenarios="1" selectLockedCells="1"/>
  <mergeCells count="2">
    <mergeCell ref="D2:D3"/>
    <mergeCell ref="A14:B19"/>
  </mergeCells>
  <conditionalFormatting sqref="B9">
    <cfRule type="cellIs" dxfId="2" priority="3" operator="greaterThan">
      <formula>$B$11</formula>
    </cfRule>
  </conditionalFormatting>
  <conditionalFormatting sqref="B11">
    <cfRule type="cellIs" dxfId="1" priority="2" operator="greaterThan">
      <formula>$B$9</formula>
    </cfRule>
  </conditionalFormatting>
  <dataValidations xWindow="575" yWindow="292" count="1">
    <dataValidation type="whole" allowBlank="1" showInputMessage="1" showErrorMessage="1" prompt="Въведи общ брой години осигурителен стаж от трета категория труд" sqref="B6">
      <formula1>0</formula1>
      <formula2>100</formula2>
    </dataValidation>
  </dataValidations>
  <hyperlinks>
    <hyperlink ref="A14:B19" r:id="rId1" display="Така изчисления размер на пенсията важи само за хората, които са родени преди 1960 г., тъй като не са внасяли осигуровки в полза на частен пенсионен фонд. За родените след 1959 г, ако не се промени пенсионния модел, ги очаква много неприятна изненада съче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30"/>
  <sheetViews>
    <sheetView zoomScale="80" zoomScaleNormal="80" workbookViewId="0">
      <pane ySplit="1" topLeftCell="A2" activePane="bottomLeft" state="frozen"/>
      <selection pane="bottomLeft" activeCell="B2" sqref="B2"/>
    </sheetView>
  </sheetViews>
  <sheetFormatPr defaultRowHeight="11.25" x14ac:dyDescent="0.2"/>
  <cols>
    <col min="1" max="1" width="6.5703125" style="10" bestFit="1" customWidth="1"/>
    <col min="2" max="2" width="9.140625" style="3"/>
    <col min="3" max="3" width="15.42578125" style="3" bestFit="1" customWidth="1"/>
    <col min="4" max="4" width="16.140625" style="3" hidden="1" customWidth="1"/>
    <col min="5" max="5" width="16.7109375" style="1" hidden="1" customWidth="1"/>
    <col min="6" max="6" width="10.5703125" style="2" hidden="1" customWidth="1"/>
    <col min="7" max="7" width="0" style="15" hidden="1" customWidth="1"/>
    <col min="8" max="8" width="21.85546875" style="5" hidden="1" customWidth="1"/>
    <col min="9" max="9" width="6.5703125" style="10" hidden="1" customWidth="1"/>
    <col min="10" max="11" width="0" style="10" hidden="1" customWidth="1"/>
    <col min="12" max="35" width="9.140625" style="12"/>
    <col min="36" max="16384" width="9.140625" style="10"/>
  </cols>
  <sheetData>
    <row r="1" spans="1:35" x14ac:dyDescent="0.2">
      <c r="A1" s="17" t="s">
        <v>180</v>
      </c>
      <c r="B1" s="18" t="s">
        <v>181</v>
      </c>
      <c r="C1" s="3" t="s">
        <v>182</v>
      </c>
      <c r="D1" s="3" t="s">
        <v>183</v>
      </c>
      <c r="E1" s="1" t="s">
        <v>839</v>
      </c>
      <c r="F1" s="2" t="s">
        <v>184</v>
      </c>
      <c r="G1" s="15" t="s">
        <v>185</v>
      </c>
      <c r="H1" s="5" t="s">
        <v>840</v>
      </c>
      <c r="I1" s="17" t="s">
        <v>180</v>
      </c>
      <c r="J1" s="19"/>
      <c r="K1" s="10">
        <f>MAX(E:E)</f>
        <v>0</v>
      </c>
    </row>
    <row r="2" spans="1:35" x14ac:dyDescent="0.2">
      <c r="A2" s="10" t="s">
        <v>0</v>
      </c>
      <c r="B2" s="20"/>
      <c r="C2" s="3">
        <v>196.92</v>
      </c>
      <c r="D2" s="3" t="str">
        <f t="shared" ref="D2:D17" si="0">IFERROR(IF(B2&gt;0,C2,""),"")</f>
        <v/>
      </c>
      <c r="H2" s="5" t="str">
        <f t="shared" ref="H2:H41" si="1">IFERROR(IF(E2=$K$1,"Край",""),"")</f>
        <v>Край</v>
      </c>
      <c r="I2" s="10" t="s">
        <v>0</v>
      </c>
    </row>
    <row r="3" spans="1:35" x14ac:dyDescent="0.2">
      <c r="A3" s="10" t="s">
        <v>1</v>
      </c>
      <c r="B3" s="20"/>
      <c r="C3" s="3">
        <v>196.92</v>
      </c>
      <c r="D3" s="3" t="str">
        <f t="shared" si="0"/>
        <v/>
      </c>
      <c r="H3" s="5" t="str">
        <f t="shared" si="1"/>
        <v>Край</v>
      </c>
      <c r="I3" s="10" t="s">
        <v>1</v>
      </c>
    </row>
    <row r="4" spans="1:35" x14ac:dyDescent="0.2">
      <c r="A4" s="10" t="s">
        <v>2</v>
      </c>
      <c r="B4" s="20"/>
      <c r="C4" s="3">
        <v>196.92</v>
      </c>
      <c r="D4" s="3" t="str">
        <f t="shared" si="0"/>
        <v/>
      </c>
      <c r="H4" s="5" t="str">
        <f t="shared" si="1"/>
        <v>Край</v>
      </c>
      <c r="I4" s="10" t="s">
        <v>2</v>
      </c>
    </row>
    <row r="5" spans="1:35" x14ac:dyDescent="0.2">
      <c r="A5" s="10" t="s">
        <v>3</v>
      </c>
      <c r="B5" s="20"/>
      <c r="C5" s="3">
        <v>196.92</v>
      </c>
      <c r="D5" s="3" t="str">
        <f t="shared" si="0"/>
        <v/>
      </c>
      <c r="H5" s="5" t="str">
        <f t="shared" si="1"/>
        <v>Край</v>
      </c>
      <c r="I5" s="10" t="s">
        <v>3</v>
      </c>
    </row>
    <row r="6" spans="1:35" x14ac:dyDescent="0.2">
      <c r="A6" s="10" t="s">
        <v>4</v>
      </c>
      <c r="B6" s="20"/>
      <c r="C6" s="3">
        <v>196.92</v>
      </c>
      <c r="D6" s="3" t="str">
        <f t="shared" si="0"/>
        <v/>
      </c>
      <c r="H6" s="5" t="str">
        <f t="shared" si="1"/>
        <v>Край</v>
      </c>
      <c r="I6" s="10" t="s">
        <v>4</v>
      </c>
    </row>
    <row r="7" spans="1:35" x14ac:dyDescent="0.2">
      <c r="A7" s="10" t="s">
        <v>5</v>
      </c>
      <c r="B7" s="20"/>
      <c r="C7" s="3">
        <v>196.92</v>
      </c>
      <c r="D7" s="3" t="str">
        <f t="shared" si="0"/>
        <v/>
      </c>
      <c r="H7" s="5" t="str">
        <f t="shared" si="1"/>
        <v>Край</v>
      </c>
      <c r="I7" s="10" t="s">
        <v>5</v>
      </c>
    </row>
    <row r="8" spans="1:35" x14ac:dyDescent="0.2">
      <c r="A8" s="10" t="s">
        <v>6</v>
      </c>
      <c r="B8" s="20"/>
      <c r="C8" s="3">
        <v>196.92</v>
      </c>
      <c r="D8" s="3" t="str">
        <f t="shared" si="0"/>
        <v/>
      </c>
      <c r="H8" s="5" t="str">
        <f t="shared" si="1"/>
        <v>Край</v>
      </c>
      <c r="I8" s="10" t="s">
        <v>6</v>
      </c>
    </row>
    <row r="9" spans="1:35" x14ac:dyDescent="0.2">
      <c r="A9" s="10" t="s">
        <v>7</v>
      </c>
      <c r="B9" s="20"/>
      <c r="C9" s="3">
        <v>196.92</v>
      </c>
      <c r="D9" s="3" t="str">
        <f t="shared" si="0"/>
        <v/>
      </c>
      <c r="H9" s="5" t="str">
        <f t="shared" si="1"/>
        <v>Край</v>
      </c>
      <c r="I9" s="10" t="s">
        <v>7</v>
      </c>
    </row>
    <row r="10" spans="1:35" x14ac:dyDescent="0.2">
      <c r="A10" s="10" t="s">
        <v>8</v>
      </c>
      <c r="B10" s="20"/>
      <c r="C10" s="3">
        <v>196.92</v>
      </c>
      <c r="D10" s="3" t="str">
        <f t="shared" si="0"/>
        <v/>
      </c>
      <c r="H10" s="5" t="str">
        <f t="shared" si="1"/>
        <v>Край</v>
      </c>
      <c r="I10" s="10" t="s">
        <v>8</v>
      </c>
    </row>
    <row r="11" spans="1:35" x14ac:dyDescent="0.2">
      <c r="A11" s="10" t="s">
        <v>9</v>
      </c>
      <c r="B11" s="20"/>
      <c r="C11" s="3">
        <v>196.92</v>
      </c>
      <c r="D11" s="3" t="str">
        <f t="shared" si="0"/>
        <v/>
      </c>
      <c r="H11" s="5" t="str">
        <f t="shared" si="1"/>
        <v>Край</v>
      </c>
      <c r="I11" s="10" t="s">
        <v>9</v>
      </c>
    </row>
    <row r="12" spans="1:35" x14ac:dyDescent="0.2">
      <c r="A12" s="10" t="s">
        <v>10</v>
      </c>
      <c r="B12" s="20"/>
      <c r="C12" s="3">
        <v>196.92</v>
      </c>
      <c r="D12" s="3" t="str">
        <f t="shared" si="0"/>
        <v/>
      </c>
      <c r="H12" s="5" t="str">
        <f t="shared" si="1"/>
        <v>Край</v>
      </c>
      <c r="I12" s="10" t="s">
        <v>10</v>
      </c>
    </row>
    <row r="13" spans="1:35" s="11" customFormat="1" x14ac:dyDescent="0.2">
      <c r="A13" s="11" t="s">
        <v>11</v>
      </c>
      <c r="B13" s="21"/>
      <c r="C13" s="4">
        <v>196.92</v>
      </c>
      <c r="D13" s="3" t="str">
        <f t="shared" si="0"/>
        <v/>
      </c>
      <c r="E13" s="1"/>
      <c r="F13" s="2"/>
      <c r="G13" s="15"/>
      <c r="H13" s="5" t="str">
        <f t="shared" si="1"/>
        <v>Край</v>
      </c>
      <c r="I13" s="11" t="s">
        <v>11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x14ac:dyDescent="0.2">
      <c r="A14" s="10" t="s">
        <v>12</v>
      </c>
      <c r="B14" s="20"/>
      <c r="C14" s="3">
        <v>199.42</v>
      </c>
      <c r="D14" s="3" t="str">
        <f t="shared" si="0"/>
        <v/>
      </c>
      <c r="H14" s="5" t="str">
        <f t="shared" si="1"/>
        <v>Край</v>
      </c>
      <c r="I14" s="10" t="s">
        <v>12</v>
      </c>
    </row>
    <row r="15" spans="1:35" x14ac:dyDescent="0.2">
      <c r="A15" s="10" t="s">
        <v>13</v>
      </c>
      <c r="B15" s="20"/>
      <c r="C15" s="3">
        <v>199.42</v>
      </c>
      <c r="D15" s="3" t="str">
        <f t="shared" si="0"/>
        <v/>
      </c>
      <c r="H15" s="5" t="str">
        <f t="shared" si="1"/>
        <v>Край</v>
      </c>
      <c r="I15" s="10" t="s">
        <v>13</v>
      </c>
    </row>
    <row r="16" spans="1:35" x14ac:dyDescent="0.2">
      <c r="A16" s="10" t="s">
        <v>14</v>
      </c>
      <c r="B16" s="20"/>
      <c r="C16" s="3">
        <v>199.42</v>
      </c>
      <c r="D16" s="3" t="str">
        <f t="shared" si="0"/>
        <v/>
      </c>
      <c r="H16" s="5" t="str">
        <f t="shared" si="1"/>
        <v>Край</v>
      </c>
      <c r="I16" s="10" t="s">
        <v>14</v>
      </c>
    </row>
    <row r="17" spans="1:35" x14ac:dyDescent="0.2">
      <c r="A17" s="10" t="s">
        <v>15</v>
      </c>
      <c r="B17" s="20"/>
      <c r="C17" s="3">
        <v>199.42</v>
      </c>
      <c r="D17" s="3" t="str">
        <f t="shared" si="0"/>
        <v/>
      </c>
      <c r="H17" s="5" t="str">
        <f t="shared" si="1"/>
        <v>Край</v>
      </c>
      <c r="I17" s="10" t="s">
        <v>15</v>
      </c>
    </row>
    <row r="18" spans="1:35" x14ac:dyDescent="0.2">
      <c r="A18" s="10" t="s">
        <v>16</v>
      </c>
      <c r="B18" s="20"/>
      <c r="C18" s="3">
        <v>199.42</v>
      </c>
      <c r="D18" s="3" t="str">
        <f t="shared" ref="D18:D81" si="2">IFERROR(IF(B18&gt;0,C18,""),"")</f>
        <v/>
      </c>
      <c r="H18" s="5" t="str">
        <f t="shared" si="1"/>
        <v>Край</v>
      </c>
      <c r="I18" s="10" t="s">
        <v>16</v>
      </c>
    </row>
    <row r="19" spans="1:35" x14ac:dyDescent="0.2">
      <c r="A19" s="10" t="s">
        <v>17</v>
      </c>
      <c r="B19" s="20"/>
      <c r="C19" s="3">
        <v>199.42</v>
      </c>
      <c r="D19" s="3" t="str">
        <f t="shared" si="2"/>
        <v/>
      </c>
      <c r="H19" s="5" t="str">
        <f t="shared" si="1"/>
        <v>Край</v>
      </c>
      <c r="I19" s="10" t="s">
        <v>17</v>
      </c>
    </row>
    <row r="20" spans="1:35" x14ac:dyDescent="0.2">
      <c r="A20" s="10" t="s">
        <v>18</v>
      </c>
      <c r="B20" s="20"/>
      <c r="C20" s="3">
        <v>199.42</v>
      </c>
      <c r="D20" s="3" t="str">
        <f t="shared" si="2"/>
        <v/>
      </c>
      <c r="H20" s="5" t="str">
        <f t="shared" si="1"/>
        <v>Край</v>
      </c>
      <c r="I20" s="10" t="s">
        <v>18</v>
      </c>
    </row>
    <row r="21" spans="1:35" x14ac:dyDescent="0.2">
      <c r="A21" s="10" t="s">
        <v>19</v>
      </c>
      <c r="B21" s="20"/>
      <c r="C21" s="3">
        <v>199.42</v>
      </c>
      <c r="D21" s="3" t="str">
        <f t="shared" si="2"/>
        <v/>
      </c>
      <c r="H21" s="5" t="str">
        <f t="shared" si="1"/>
        <v>Край</v>
      </c>
      <c r="I21" s="10" t="s">
        <v>19</v>
      </c>
    </row>
    <row r="22" spans="1:35" x14ac:dyDescent="0.2">
      <c r="A22" s="10" t="s">
        <v>20</v>
      </c>
      <c r="B22" s="20"/>
      <c r="C22" s="3">
        <v>199.42</v>
      </c>
      <c r="D22" s="3" t="str">
        <f t="shared" si="2"/>
        <v/>
      </c>
      <c r="H22" s="5" t="str">
        <f t="shared" si="1"/>
        <v>Край</v>
      </c>
      <c r="I22" s="10" t="s">
        <v>20</v>
      </c>
    </row>
    <row r="23" spans="1:35" x14ac:dyDescent="0.2">
      <c r="A23" s="10" t="s">
        <v>21</v>
      </c>
      <c r="B23" s="20"/>
      <c r="C23" s="3">
        <v>199.42</v>
      </c>
      <c r="D23" s="3" t="str">
        <f t="shared" si="2"/>
        <v/>
      </c>
      <c r="H23" s="5" t="str">
        <f t="shared" si="1"/>
        <v>Край</v>
      </c>
      <c r="I23" s="10" t="s">
        <v>21</v>
      </c>
    </row>
    <row r="24" spans="1:35" x14ac:dyDescent="0.2">
      <c r="A24" s="10" t="s">
        <v>22</v>
      </c>
      <c r="B24" s="20"/>
      <c r="C24" s="3">
        <v>199.42</v>
      </c>
      <c r="D24" s="3" t="str">
        <f t="shared" si="2"/>
        <v/>
      </c>
      <c r="H24" s="5" t="str">
        <f t="shared" si="1"/>
        <v>Край</v>
      </c>
      <c r="I24" s="10" t="s">
        <v>22</v>
      </c>
    </row>
    <row r="25" spans="1:35" s="11" customFormat="1" x14ac:dyDescent="0.2">
      <c r="A25" s="11" t="s">
        <v>23</v>
      </c>
      <c r="B25" s="21"/>
      <c r="C25" s="4">
        <v>199.42</v>
      </c>
      <c r="D25" s="3" t="str">
        <f t="shared" si="2"/>
        <v/>
      </c>
      <c r="E25" s="1"/>
      <c r="F25" s="2"/>
      <c r="G25" s="15"/>
      <c r="H25" s="5" t="str">
        <f t="shared" si="1"/>
        <v>Край</v>
      </c>
      <c r="I25" s="11" t="s">
        <v>23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x14ac:dyDescent="0.2">
      <c r="A26" s="10" t="s">
        <v>24</v>
      </c>
      <c r="B26" s="20"/>
      <c r="C26" s="3">
        <v>207.33</v>
      </c>
      <c r="D26" s="3" t="str">
        <f t="shared" si="2"/>
        <v/>
      </c>
      <c r="H26" s="5" t="str">
        <f t="shared" si="1"/>
        <v>Край</v>
      </c>
      <c r="I26" s="10" t="s">
        <v>24</v>
      </c>
    </row>
    <row r="27" spans="1:35" x14ac:dyDescent="0.2">
      <c r="A27" s="10" t="s">
        <v>25</v>
      </c>
      <c r="B27" s="20"/>
      <c r="C27" s="3">
        <v>207.33</v>
      </c>
      <c r="D27" s="3" t="str">
        <f t="shared" si="2"/>
        <v/>
      </c>
      <c r="H27" s="5" t="str">
        <f t="shared" si="1"/>
        <v>Край</v>
      </c>
      <c r="I27" s="10" t="s">
        <v>25</v>
      </c>
    </row>
    <row r="28" spans="1:35" x14ac:dyDescent="0.2">
      <c r="A28" s="10" t="s">
        <v>26</v>
      </c>
      <c r="B28" s="20"/>
      <c r="C28" s="3">
        <v>207.33</v>
      </c>
      <c r="D28" s="3" t="str">
        <f t="shared" si="2"/>
        <v/>
      </c>
      <c r="H28" s="5" t="str">
        <f t="shared" si="1"/>
        <v>Край</v>
      </c>
      <c r="I28" s="10" t="s">
        <v>26</v>
      </c>
    </row>
    <row r="29" spans="1:35" x14ac:dyDescent="0.2">
      <c r="A29" s="10" t="s">
        <v>27</v>
      </c>
      <c r="B29" s="20"/>
      <c r="C29" s="3">
        <v>207.33</v>
      </c>
      <c r="D29" s="3" t="str">
        <f t="shared" si="2"/>
        <v/>
      </c>
      <c r="H29" s="5" t="str">
        <f t="shared" si="1"/>
        <v>Край</v>
      </c>
      <c r="I29" s="10" t="s">
        <v>27</v>
      </c>
    </row>
    <row r="30" spans="1:35" x14ac:dyDescent="0.2">
      <c r="A30" s="10" t="s">
        <v>28</v>
      </c>
      <c r="B30" s="20"/>
      <c r="C30" s="3">
        <v>207.33</v>
      </c>
      <c r="D30" s="3" t="str">
        <f t="shared" si="2"/>
        <v/>
      </c>
      <c r="H30" s="5" t="str">
        <f t="shared" si="1"/>
        <v>Край</v>
      </c>
      <c r="I30" s="10" t="s">
        <v>28</v>
      </c>
    </row>
    <row r="31" spans="1:35" x14ac:dyDescent="0.2">
      <c r="A31" s="10" t="s">
        <v>29</v>
      </c>
      <c r="B31" s="20"/>
      <c r="C31" s="3">
        <v>207.33</v>
      </c>
      <c r="D31" s="3" t="str">
        <f t="shared" si="2"/>
        <v/>
      </c>
      <c r="H31" s="5" t="str">
        <f t="shared" si="1"/>
        <v>Край</v>
      </c>
      <c r="I31" s="10" t="s">
        <v>29</v>
      </c>
    </row>
    <row r="32" spans="1:35" x14ac:dyDescent="0.2">
      <c r="A32" s="10" t="s">
        <v>30</v>
      </c>
      <c r="B32" s="20"/>
      <c r="C32" s="3">
        <v>207.33</v>
      </c>
      <c r="D32" s="3" t="str">
        <f t="shared" si="2"/>
        <v/>
      </c>
      <c r="H32" s="5" t="str">
        <f t="shared" si="1"/>
        <v>Край</v>
      </c>
      <c r="I32" s="10" t="s">
        <v>30</v>
      </c>
    </row>
    <row r="33" spans="1:35" x14ac:dyDescent="0.2">
      <c r="A33" s="10" t="s">
        <v>31</v>
      </c>
      <c r="B33" s="20"/>
      <c r="C33" s="3">
        <v>207.33</v>
      </c>
      <c r="D33" s="3" t="str">
        <f t="shared" si="2"/>
        <v/>
      </c>
      <c r="H33" s="5" t="str">
        <f t="shared" si="1"/>
        <v>Край</v>
      </c>
      <c r="I33" s="10" t="s">
        <v>31</v>
      </c>
    </row>
    <row r="34" spans="1:35" x14ac:dyDescent="0.2">
      <c r="A34" s="10" t="s">
        <v>32</v>
      </c>
      <c r="B34" s="20"/>
      <c r="C34" s="3">
        <v>207.33</v>
      </c>
      <c r="D34" s="3" t="str">
        <f t="shared" si="2"/>
        <v/>
      </c>
      <c r="H34" s="5" t="str">
        <f t="shared" si="1"/>
        <v>Край</v>
      </c>
      <c r="I34" s="10" t="s">
        <v>32</v>
      </c>
    </row>
    <row r="35" spans="1:35" x14ac:dyDescent="0.2">
      <c r="A35" s="10" t="s">
        <v>33</v>
      </c>
      <c r="B35" s="20"/>
      <c r="C35" s="3">
        <v>207.33</v>
      </c>
      <c r="D35" s="3" t="str">
        <f t="shared" si="2"/>
        <v/>
      </c>
      <c r="H35" s="5" t="str">
        <f t="shared" si="1"/>
        <v>Край</v>
      </c>
      <c r="I35" s="10" t="s">
        <v>33</v>
      </c>
    </row>
    <row r="36" spans="1:35" x14ac:dyDescent="0.2">
      <c r="A36" s="10" t="s">
        <v>34</v>
      </c>
      <c r="B36" s="20"/>
      <c r="C36" s="3">
        <v>207.33</v>
      </c>
      <c r="D36" s="3" t="str">
        <f t="shared" si="2"/>
        <v/>
      </c>
      <c r="H36" s="5" t="str">
        <f t="shared" si="1"/>
        <v>Край</v>
      </c>
      <c r="I36" s="10" t="s">
        <v>34</v>
      </c>
    </row>
    <row r="37" spans="1:35" s="11" customFormat="1" x14ac:dyDescent="0.2">
      <c r="A37" s="11" t="s">
        <v>35</v>
      </c>
      <c r="B37" s="21"/>
      <c r="C37" s="4">
        <v>207.33</v>
      </c>
      <c r="D37" s="3" t="str">
        <f t="shared" si="2"/>
        <v/>
      </c>
      <c r="E37" s="1">
        <f t="shared" ref="E37:E41" si="3">IFERROR(G37/36*F37,0)</f>
        <v>0</v>
      </c>
      <c r="F37" s="2">
        <f t="shared" ref="F37:F76" si="4">IFERROR(COUNT(D2:D37),"")</f>
        <v>0</v>
      </c>
      <c r="G37" s="15" t="str">
        <f t="shared" ref="G37:G52" si="5">IFERROR(ROUND(SUM(B2:B37)/SUM(D2:D37),2),"")</f>
        <v/>
      </c>
      <c r="H37" s="5" t="str">
        <f t="shared" si="1"/>
        <v>Край</v>
      </c>
      <c r="I37" s="11" t="s">
        <v>35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x14ac:dyDescent="0.2">
      <c r="A38" s="10" t="s">
        <v>36</v>
      </c>
      <c r="B38" s="20"/>
      <c r="C38" s="3">
        <v>213.67</v>
      </c>
      <c r="D38" s="3" t="str">
        <f t="shared" si="2"/>
        <v/>
      </c>
      <c r="E38" s="1">
        <f t="shared" si="3"/>
        <v>0</v>
      </c>
      <c r="F38" s="2">
        <f t="shared" si="4"/>
        <v>0</v>
      </c>
      <c r="G38" s="15" t="str">
        <f t="shared" si="5"/>
        <v/>
      </c>
      <c r="H38" s="5" t="str">
        <f t="shared" si="1"/>
        <v>Край</v>
      </c>
      <c r="I38" s="10" t="s">
        <v>36</v>
      </c>
    </row>
    <row r="39" spans="1:35" x14ac:dyDescent="0.2">
      <c r="A39" s="10" t="s">
        <v>37</v>
      </c>
      <c r="B39" s="20"/>
      <c r="C39" s="3">
        <v>213.67</v>
      </c>
      <c r="D39" s="3" t="str">
        <f t="shared" si="2"/>
        <v/>
      </c>
      <c r="E39" s="1">
        <f t="shared" si="3"/>
        <v>0</v>
      </c>
      <c r="F39" s="2">
        <f t="shared" si="4"/>
        <v>0</v>
      </c>
      <c r="G39" s="15" t="str">
        <f t="shared" si="5"/>
        <v/>
      </c>
      <c r="H39" s="5" t="str">
        <f t="shared" si="1"/>
        <v>Край</v>
      </c>
      <c r="I39" s="10" t="s">
        <v>37</v>
      </c>
    </row>
    <row r="40" spans="1:35" x14ac:dyDescent="0.2">
      <c r="A40" s="10" t="s">
        <v>38</v>
      </c>
      <c r="B40" s="20"/>
      <c r="C40" s="3">
        <v>213.67</v>
      </c>
      <c r="D40" s="3" t="str">
        <f t="shared" si="2"/>
        <v/>
      </c>
      <c r="E40" s="1">
        <f t="shared" si="3"/>
        <v>0</v>
      </c>
      <c r="F40" s="2">
        <f t="shared" si="4"/>
        <v>0</v>
      </c>
      <c r="G40" s="15" t="str">
        <f t="shared" si="5"/>
        <v/>
      </c>
      <c r="H40" s="5" t="str">
        <f t="shared" si="1"/>
        <v>Край</v>
      </c>
      <c r="I40" s="10" t="s">
        <v>38</v>
      </c>
    </row>
    <row r="41" spans="1:35" x14ac:dyDescent="0.2">
      <c r="A41" s="10" t="s">
        <v>39</v>
      </c>
      <c r="B41" s="20"/>
      <c r="C41" s="3">
        <v>213.67</v>
      </c>
      <c r="D41" s="3" t="str">
        <f t="shared" si="2"/>
        <v/>
      </c>
      <c r="E41" s="1">
        <f t="shared" si="3"/>
        <v>0</v>
      </c>
      <c r="F41" s="2">
        <f t="shared" si="4"/>
        <v>0</v>
      </c>
      <c r="G41" s="15" t="str">
        <f t="shared" si="5"/>
        <v/>
      </c>
      <c r="H41" s="5" t="str">
        <f t="shared" si="1"/>
        <v>Край</v>
      </c>
      <c r="I41" s="10" t="s">
        <v>39</v>
      </c>
    </row>
    <row r="42" spans="1:35" x14ac:dyDescent="0.2">
      <c r="A42" s="10" t="s">
        <v>40</v>
      </c>
      <c r="B42" s="20"/>
      <c r="C42" s="3">
        <v>213.67</v>
      </c>
      <c r="D42" s="3" t="str">
        <f t="shared" si="2"/>
        <v/>
      </c>
      <c r="E42" s="1">
        <f t="shared" ref="E42:E105" si="6">IFERROR(G42/36*F42,0)</f>
        <v>0</v>
      </c>
      <c r="F42" s="2">
        <f t="shared" si="4"/>
        <v>0</v>
      </c>
      <c r="G42" s="15" t="str">
        <f t="shared" si="5"/>
        <v/>
      </c>
      <c r="H42" s="5" t="str">
        <f t="shared" ref="H42:H105" si="7">IFERROR(IF(E42=$K$1,"Край",""),"")</f>
        <v>Край</v>
      </c>
      <c r="I42" s="10" t="s">
        <v>40</v>
      </c>
    </row>
    <row r="43" spans="1:35" x14ac:dyDescent="0.2">
      <c r="A43" s="10" t="s">
        <v>41</v>
      </c>
      <c r="B43" s="20"/>
      <c r="C43" s="3">
        <v>213.67</v>
      </c>
      <c r="D43" s="3" t="str">
        <f t="shared" si="2"/>
        <v/>
      </c>
      <c r="E43" s="1">
        <f t="shared" si="6"/>
        <v>0</v>
      </c>
      <c r="F43" s="2">
        <f t="shared" si="4"/>
        <v>0</v>
      </c>
      <c r="G43" s="15" t="str">
        <f t="shared" si="5"/>
        <v/>
      </c>
      <c r="H43" s="5" t="str">
        <f t="shared" si="7"/>
        <v>Край</v>
      </c>
      <c r="I43" s="10" t="s">
        <v>41</v>
      </c>
    </row>
    <row r="44" spans="1:35" x14ac:dyDescent="0.2">
      <c r="A44" s="10" t="s">
        <v>42</v>
      </c>
      <c r="B44" s="20"/>
      <c r="C44" s="3">
        <v>213.67</v>
      </c>
      <c r="D44" s="3" t="str">
        <f t="shared" si="2"/>
        <v/>
      </c>
      <c r="E44" s="1">
        <f t="shared" si="6"/>
        <v>0</v>
      </c>
      <c r="F44" s="2">
        <f t="shared" si="4"/>
        <v>0</v>
      </c>
      <c r="G44" s="15" t="str">
        <f t="shared" si="5"/>
        <v/>
      </c>
      <c r="H44" s="5" t="str">
        <f t="shared" si="7"/>
        <v>Край</v>
      </c>
      <c r="I44" s="10" t="s">
        <v>42</v>
      </c>
    </row>
    <row r="45" spans="1:35" x14ac:dyDescent="0.2">
      <c r="A45" s="10" t="s">
        <v>43</v>
      </c>
      <c r="B45" s="20"/>
      <c r="C45" s="3">
        <v>213.67</v>
      </c>
      <c r="D45" s="3" t="str">
        <f t="shared" si="2"/>
        <v/>
      </c>
      <c r="E45" s="1">
        <f t="shared" si="6"/>
        <v>0</v>
      </c>
      <c r="F45" s="2">
        <f t="shared" si="4"/>
        <v>0</v>
      </c>
      <c r="G45" s="15" t="str">
        <f t="shared" si="5"/>
        <v/>
      </c>
      <c r="H45" s="5" t="str">
        <f t="shared" si="7"/>
        <v>Край</v>
      </c>
      <c r="I45" s="10" t="s">
        <v>43</v>
      </c>
    </row>
    <row r="46" spans="1:35" x14ac:dyDescent="0.2">
      <c r="A46" s="10" t="s">
        <v>44</v>
      </c>
      <c r="B46" s="20"/>
      <c r="C46" s="3">
        <v>213.67</v>
      </c>
      <c r="D46" s="3" t="str">
        <f t="shared" si="2"/>
        <v/>
      </c>
      <c r="E46" s="1">
        <f t="shared" si="6"/>
        <v>0</v>
      </c>
      <c r="F46" s="2">
        <f t="shared" si="4"/>
        <v>0</v>
      </c>
      <c r="G46" s="15" t="str">
        <f t="shared" si="5"/>
        <v/>
      </c>
      <c r="H46" s="5" t="str">
        <f t="shared" si="7"/>
        <v>Край</v>
      </c>
      <c r="I46" s="10" t="s">
        <v>44</v>
      </c>
    </row>
    <row r="47" spans="1:35" x14ac:dyDescent="0.2">
      <c r="A47" s="10" t="s">
        <v>45</v>
      </c>
      <c r="B47" s="20"/>
      <c r="C47" s="3">
        <v>213.67</v>
      </c>
      <c r="D47" s="3" t="str">
        <f t="shared" si="2"/>
        <v/>
      </c>
      <c r="E47" s="1">
        <f t="shared" si="6"/>
        <v>0</v>
      </c>
      <c r="F47" s="2">
        <f t="shared" si="4"/>
        <v>0</v>
      </c>
      <c r="G47" s="15" t="str">
        <f t="shared" si="5"/>
        <v/>
      </c>
      <c r="H47" s="5" t="str">
        <f t="shared" si="7"/>
        <v>Край</v>
      </c>
      <c r="I47" s="10" t="s">
        <v>45</v>
      </c>
    </row>
    <row r="48" spans="1:35" x14ac:dyDescent="0.2">
      <c r="A48" s="10" t="s">
        <v>46</v>
      </c>
      <c r="B48" s="20"/>
      <c r="C48" s="3">
        <v>213.67</v>
      </c>
      <c r="D48" s="3" t="str">
        <f t="shared" si="2"/>
        <v/>
      </c>
      <c r="E48" s="1">
        <f t="shared" si="6"/>
        <v>0</v>
      </c>
      <c r="F48" s="2">
        <f t="shared" si="4"/>
        <v>0</v>
      </c>
      <c r="G48" s="15" t="str">
        <f t="shared" si="5"/>
        <v/>
      </c>
      <c r="H48" s="5" t="str">
        <f t="shared" si="7"/>
        <v>Край</v>
      </c>
      <c r="I48" s="10" t="s">
        <v>46</v>
      </c>
    </row>
    <row r="49" spans="1:35" s="11" customFormat="1" x14ac:dyDescent="0.2">
      <c r="A49" s="11" t="s">
        <v>47</v>
      </c>
      <c r="B49" s="21"/>
      <c r="C49" s="4">
        <v>213.67</v>
      </c>
      <c r="D49" s="3" t="str">
        <f t="shared" si="2"/>
        <v/>
      </c>
      <c r="E49" s="1">
        <f t="shared" si="6"/>
        <v>0</v>
      </c>
      <c r="F49" s="2">
        <f t="shared" si="4"/>
        <v>0</v>
      </c>
      <c r="G49" s="15" t="str">
        <f t="shared" si="5"/>
        <v/>
      </c>
      <c r="H49" s="5" t="str">
        <f t="shared" si="7"/>
        <v>Край</v>
      </c>
      <c r="I49" s="11" t="s">
        <v>47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x14ac:dyDescent="0.2">
      <c r="A50" s="10" t="s">
        <v>48</v>
      </c>
      <c r="B50" s="20"/>
      <c r="C50" s="3">
        <v>224.75</v>
      </c>
      <c r="D50" s="3" t="str">
        <f t="shared" si="2"/>
        <v/>
      </c>
      <c r="E50" s="1">
        <f t="shared" si="6"/>
        <v>0</v>
      </c>
      <c r="F50" s="2">
        <f t="shared" si="4"/>
        <v>0</v>
      </c>
      <c r="G50" s="15" t="str">
        <f t="shared" si="5"/>
        <v/>
      </c>
      <c r="H50" s="5" t="str">
        <f t="shared" si="7"/>
        <v>Край</v>
      </c>
      <c r="I50" s="10" t="s">
        <v>48</v>
      </c>
    </row>
    <row r="51" spans="1:35" x14ac:dyDescent="0.2">
      <c r="A51" s="10" t="s">
        <v>49</v>
      </c>
      <c r="B51" s="20"/>
      <c r="C51" s="3">
        <v>224.75</v>
      </c>
      <c r="D51" s="3" t="str">
        <f t="shared" si="2"/>
        <v/>
      </c>
      <c r="E51" s="1">
        <f t="shared" si="6"/>
        <v>0</v>
      </c>
      <c r="F51" s="2">
        <f t="shared" si="4"/>
        <v>0</v>
      </c>
      <c r="G51" s="15" t="str">
        <f t="shared" si="5"/>
        <v/>
      </c>
      <c r="H51" s="5" t="str">
        <f t="shared" si="7"/>
        <v>Край</v>
      </c>
      <c r="I51" s="10" t="s">
        <v>49</v>
      </c>
    </row>
    <row r="52" spans="1:35" x14ac:dyDescent="0.2">
      <c r="A52" s="10" t="s">
        <v>50</v>
      </c>
      <c r="B52" s="20"/>
      <c r="C52" s="3">
        <v>224.75</v>
      </c>
      <c r="D52" s="3" t="str">
        <f t="shared" si="2"/>
        <v/>
      </c>
      <c r="E52" s="1">
        <f t="shared" si="6"/>
        <v>0</v>
      </c>
      <c r="F52" s="2">
        <f t="shared" si="4"/>
        <v>0</v>
      </c>
      <c r="G52" s="15" t="str">
        <f t="shared" si="5"/>
        <v/>
      </c>
      <c r="H52" s="5" t="str">
        <f t="shared" si="7"/>
        <v>Край</v>
      </c>
      <c r="I52" s="10" t="s">
        <v>50</v>
      </c>
    </row>
    <row r="53" spans="1:35" x14ac:dyDescent="0.2">
      <c r="A53" s="10" t="s">
        <v>51</v>
      </c>
      <c r="B53" s="20"/>
      <c r="C53" s="3">
        <v>224.75</v>
      </c>
      <c r="D53" s="3" t="str">
        <f t="shared" si="2"/>
        <v/>
      </c>
      <c r="E53" s="1">
        <f t="shared" si="6"/>
        <v>0</v>
      </c>
      <c r="F53" s="2">
        <f t="shared" si="4"/>
        <v>0</v>
      </c>
      <c r="G53" s="15" t="str">
        <f t="shared" ref="G53:G116" si="8">IFERROR(ROUND(SUM(B18:B53)/SUM(D18:D53),2),"")</f>
        <v/>
      </c>
      <c r="H53" s="5" t="str">
        <f t="shared" si="7"/>
        <v>Край</v>
      </c>
      <c r="I53" s="10" t="s">
        <v>51</v>
      </c>
    </row>
    <row r="54" spans="1:35" x14ac:dyDescent="0.2">
      <c r="A54" s="10" t="s">
        <v>52</v>
      </c>
      <c r="B54" s="20"/>
      <c r="C54" s="3">
        <v>224.75</v>
      </c>
      <c r="D54" s="3" t="str">
        <f t="shared" si="2"/>
        <v/>
      </c>
      <c r="E54" s="1">
        <f t="shared" si="6"/>
        <v>0</v>
      </c>
      <c r="F54" s="2">
        <f t="shared" si="4"/>
        <v>0</v>
      </c>
      <c r="G54" s="15" t="str">
        <f t="shared" si="8"/>
        <v/>
      </c>
      <c r="H54" s="5" t="str">
        <f t="shared" si="7"/>
        <v>Край</v>
      </c>
      <c r="I54" s="10" t="s">
        <v>52</v>
      </c>
    </row>
    <row r="55" spans="1:35" x14ac:dyDescent="0.2">
      <c r="A55" s="10" t="s">
        <v>53</v>
      </c>
      <c r="B55" s="20"/>
      <c r="C55" s="3">
        <v>224.75</v>
      </c>
      <c r="D55" s="3" t="str">
        <f t="shared" si="2"/>
        <v/>
      </c>
      <c r="E55" s="1">
        <f t="shared" si="6"/>
        <v>0</v>
      </c>
      <c r="F55" s="2">
        <f t="shared" si="4"/>
        <v>0</v>
      </c>
      <c r="G55" s="15" t="str">
        <f t="shared" si="8"/>
        <v/>
      </c>
      <c r="H55" s="5" t="str">
        <f t="shared" si="7"/>
        <v>Край</v>
      </c>
      <c r="I55" s="10" t="s">
        <v>53</v>
      </c>
    </row>
    <row r="56" spans="1:35" x14ac:dyDescent="0.2">
      <c r="A56" s="10" t="s">
        <v>54</v>
      </c>
      <c r="B56" s="20"/>
      <c r="C56" s="3">
        <v>224.75</v>
      </c>
      <c r="D56" s="3" t="str">
        <f t="shared" si="2"/>
        <v/>
      </c>
      <c r="E56" s="1">
        <f t="shared" si="6"/>
        <v>0</v>
      </c>
      <c r="F56" s="2">
        <f t="shared" si="4"/>
        <v>0</v>
      </c>
      <c r="G56" s="15" t="str">
        <f t="shared" si="8"/>
        <v/>
      </c>
      <c r="H56" s="5" t="str">
        <f t="shared" si="7"/>
        <v>Край</v>
      </c>
      <c r="I56" s="10" t="s">
        <v>54</v>
      </c>
    </row>
    <row r="57" spans="1:35" x14ac:dyDescent="0.2">
      <c r="A57" s="10" t="s">
        <v>55</v>
      </c>
      <c r="B57" s="20"/>
      <c r="C57" s="3">
        <v>224.75</v>
      </c>
      <c r="D57" s="3" t="str">
        <f t="shared" si="2"/>
        <v/>
      </c>
      <c r="E57" s="1">
        <f t="shared" si="6"/>
        <v>0</v>
      </c>
      <c r="F57" s="2">
        <f t="shared" si="4"/>
        <v>0</v>
      </c>
      <c r="G57" s="15" t="str">
        <f t="shared" si="8"/>
        <v/>
      </c>
      <c r="H57" s="5" t="str">
        <f t="shared" si="7"/>
        <v>Край</v>
      </c>
      <c r="I57" s="10" t="s">
        <v>55</v>
      </c>
    </row>
    <row r="58" spans="1:35" x14ac:dyDescent="0.2">
      <c r="A58" s="10" t="s">
        <v>56</v>
      </c>
      <c r="B58" s="20"/>
      <c r="C58" s="3">
        <v>224.75</v>
      </c>
      <c r="D58" s="3" t="str">
        <f t="shared" si="2"/>
        <v/>
      </c>
      <c r="E58" s="1">
        <f t="shared" si="6"/>
        <v>0</v>
      </c>
      <c r="F58" s="2">
        <f t="shared" si="4"/>
        <v>0</v>
      </c>
      <c r="G58" s="15" t="str">
        <f t="shared" si="8"/>
        <v/>
      </c>
      <c r="H58" s="5" t="str">
        <f t="shared" si="7"/>
        <v>Край</v>
      </c>
      <c r="I58" s="10" t="s">
        <v>56</v>
      </c>
    </row>
    <row r="59" spans="1:35" x14ac:dyDescent="0.2">
      <c r="A59" s="10" t="s">
        <v>57</v>
      </c>
      <c r="B59" s="20"/>
      <c r="C59" s="3">
        <v>224.75</v>
      </c>
      <c r="D59" s="3" t="str">
        <f t="shared" si="2"/>
        <v/>
      </c>
      <c r="E59" s="1">
        <f t="shared" si="6"/>
        <v>0</v>
      </c>
      <c r="F59" s="2">
        <f t="shared" si="4"/>
        <v>0</v>
      </c>
      <c r="G59" s="15" t="str">
        <f t="shared" si="8"/>
        <v/>
      </c>
      <c r="H59" s="5" t="str">
        <f t="shared" si="7"/>
        <v>Край</v>
      </c>
      <c r="I59" s="10" t="s">
        <v>57</v>
      </c>
    </row>
    <row r="60" spans="1:35" x14ac:dyDescent="0.2">
      <c r="A60" s="10" t="s">
        <v>58</v>
      </c>
      <c r="B60" s="20"/>
      <c r="C60" s="3">
        <v>224.75</v>
      </c>
      <c r="D60" s="3" t="str">
        <f t="shared" si="2"/>
        <v/>
      </c>
      <c r="E60" s="1">
        <f t="shared" si="6"/>
        <v>0</v>
      </c>
      <c r="F60" s="2">
        <f t="shared" si="4"/>
        <v>0</v>
      </c>
      <c r="G60" s="15" t="str">
        <f t="shared" si="8"/>
        <v/>
      </c>
      <c r="H60" s="5" t="str">
        <f t="shared" si="7"/>
        <v>Край</v>
      </c>
      <c r="I60" s="10" t="s">
        <v>58</v>
      </c>
    </row>
    <row r="61" spans="1:35" s="11" customFormat="1" x14ac:dyDescent="0.2">
      <c r="A61" s="11" t="s">
        <v>59</v>
      </c>
      <c r="B61" s="21"/>
      <c r="C61" s="4">
        <v>224.75</v>
      </c>
      <c r="D61" s="3" t="str">
        <f t="shared" si="2"/>
        <v/>
      </c>
      <c r="E61" s="1">
        <f t="shared" si="6"/>
        <v>0</v>
      </c>
      <c r="F61" s="2">
        <f t="shared" si="4"/>
        <v>0</v>
      </c>
      <c r="G61" s="15" t="str">
        <f t="shared" si="8"/>
        <v/>
      </c>
      <c r="H61" s="5" t="str">
        <f t="shared" si="7"/>
        <v>Край</v>
      </c>
      <c r="I61" s="11" t="s">
        <v>59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 x14ac:dyDescent="0.2">
      <c r="A62" s="10" t="s">
        <v>60</v>
      </c>
      <c r="B62" s="20"/>
      <c r="C62" s="3">
        <v>234.33</v>
      </c>
      <c r="D62" s="3" t="str">
        <f t="shared" si="2"/>
        <v/>
      </c>
      <c r="E62" s="1">
        <f t="shared" si="6"/>
        <v>0</v>
      </c>
      <c r="F62" s="2">
        <f t="shared" si="4"/>
        <v>0</v>
      </c>
      <c r="G62" s="15" t="str">
        <f t="shared" si="8"/>
        <v/>
      </c>
      <c r="H62" s="5" t="str">
        <f t="shared" si="7"/>
        <v>Край</v>
      </c>
      <c r="I62" s="10" t="s">
        <v>60</v>
      </c>
    </row>
    <row r="63" spans="1:35" x14ac:dyDescent="0.2">
      <c r="A63" s="10" t="s">
        <v>61</v>
      </c>
      <c r="B63" s="20"/>
      <c r="C63" s="3">
        <v>234.33</v>
      </c>
      <c r="D63" s="3" t="str">
        <f t="shared" si="2"/>
        <v/>
      </c>
      <c r="E63" s="1">
        <f t="shared" si="6"/>
        <v>0</v>
      </c>
      <c r="F63" s="2">
        <f t="shared" si="4"/>
        <v>0</v>
      </c>
      <c r="G63" s="15" t="str">
        <f t="shared" si="8"/>
        <v/>
      </c>
      <c r="H63" s="5" t="str">
        <f t="shared" si="7"/>
        <v>Край</v>
      </c>
      <c r="I63" s="10" t="s">
        <v>61</v>
      </c>
    </row>
    <row r="64" spans="1:35" x14ac:dyDescent="0.2">
      <c r="A64" s="10" t="s">
        <v>62</v>
      </c>
      <c r="B64" s="20"/>
      <c r="C64" s="3">
        <v>234.33</v>
      </c>
      <c r="D64" s="3" t="str">
        <f t="shared" si="2"/>
        <v/>
      </c>
      <c r="E64" s="1">
        <f t="shared" si="6"/>
        <v>0</v>
      </c>
      <c r="F64" s="2">
        <f t="shared" si="4"/>
        <v>0</v>
      </c>
      <c r="G64" s="15" t="str">
        <f t="shared" si="8"/>
        <v/>
      </c>
      <c r="H64" s="5" t="str">
        <f t="shared" si="7"/>
        <v>Край</v>
      </c>
      <c r="I64" s="10" t="s">
        <v>62</v>
      </c>
    </row>
    <row r="65" spans="1:35" x14ac:dyDescent="0.2">
      <c r="A65" s="10" t="s">
        <v>63</v>
      </c>
      <c r="B65" s="20"/>
      <c r="C65" s="3">
        <v>234.33</v>
      </c>
      <c r="D65" s="3" t="str">
        <f t="shared" si="2"/>
        <v/>
      </c>
      <c r="E65" s="1">
        <f t="shared" si="6"/>
        <v>0</v>
      </c>
      <c r="F65" s="2">
        <f t="shared" si="4"/>
        <v>0</v>
      </c>
      <c r="G65" s="15" t="str">
        <f t="shared" si="8"/>
        <v/>
      </c>
      <c r="H65" s="5" t="str">
        <f t="shared" si="7"/>
        <v>Край</v>
      </c>
      <c r="I65" s="10" t="s">
        <v>63</v>
      </c>
    </row>
    <row r="66" spans="1:35" x14ac:dyDescent="0.2">
      <c r="A66" s="10" t="s">
        <v>64</v>
      </c>
      <c r="B66" s="20"/>
      <c r="C66" s="3">
        <v>234.33</v>
      </c>
      <c r="D66" s="3" t="str">
        <f t="shared" si="2"/>
        <v/>
      </c>
      <c r="E66" s="1">
        <f t="shared" si="6"/>
        <v>0</v>
      </c>
      <c r="F66" s="2">
        <f t="shared" si="4"/>
        <v>0</v>
      </c>
      <c r="G66" s="15" t="str">
        <f t="shared" si="8"/>
        <v/>
      </c>
      <c r="H66" s="5" t="str">
        <f t="shared" si="7"/>
        <v>Край</v>
      </c>
      <c r="I66" s="10" t="s">
        <v>64</v>
      </c>
    </row>
    <row r="67" spans="1:35" x14ac:dyDescent="0.2">
      <c r="A67" s="10" t="s">
        <v>65</v>
      </c>
      <c r="B67" s="20"/>
      <c r="C67" s="3">
        <v>234.33</v>
      </c>
      <c r="D67" s="3" t="str">
        <f t="shared" si="2"/>
        <v/>
      </c>
      <c r="E67" s="1">
        <f t="shared" si="6"/>
        <v>0</v>
      </c>
      <c r="F67" s="2">
        <f t="shared" si="4"/>
        <v>0</v>
      </c>
      <c r="G67" s="15" t="str">
        <f t="shared" si="8"/>
        <v/>
      </c>
      <c r="H67" s="5" t="str">
        <f t="shared" si="7"/>
        <v>Край</v>
      </c>
      <c r="I67" s="10" t="s">
        <v>65</v>
      </c>
    </row>
    <row r="68" spans="1:35" x14ac:dyDescent="0.2">
      <c r="A68" s="10" t="s">
        <v>66</v>
      </c>
      <c r="B68" s="20"/>
      <c r="C68" s="3">
        <v>234.33</v>
      </c>
      <c r="D68" s="3" t="str">
        <f t="shared" si="2"/>
        <v/>
      </c>
      <c r="E68" s="1">
        <f t="shared" si="6"/>
        <v>0</v>
      </c>
      <c r="F68" s="2">
        <f t="shared" si="4"/>
        <v>0</v>
      </c>
      <c r="G68" s="15" t="str">
        <f t="shared" si="8"/>
        <v/>
      </c>
      <c r="H68" s="5" t="str">
        <f t="shared" si="7"/>
        <v>Край</v>
      </c>
      <c r="I68" s="10" t="s">
        <v>66</v>
      </c>
    </row>
    <row r="69" spans="1:35" x14ac:dyDescent="0.2">
      <c r="A69" s="10" t="s">
        <v>67</v>
      </c>
      <c r="B69" s="20"/>
      <c r="C69" s="3">
        <v>234.33</v>
      </c>
      <c r="D69" s="3" t="str">
        <f t="shared" si="2"/>
        <v/>
      </c>
      <c r="E69" s="1">
        <f t="shared" si="6"/>
        <v>0</v>
      </c>
      <c r="F69" s="2">
        <f t="shared" si="4"/>
        <v>0</v>
      </c>
      <c r="G69" s="15" t="str">
        <f t="shared" si="8"/>
        <v/>
      </c>
      <c r="H69" s="5" t="str">
        <f t="shared" si="7"/>
        <v>Край</v>
      </c>
      <c r="I69" s="10" t="s">
        <v>67</v>
      </c>
    </row>
    <row r="70" spans="1:35" x14ac:dyDescent="0.2">
      <c r="A70" s="10" t="s">
        <v>68</v>
      </c>
      <c r="B70" s="20"/>
      <c r="C70" s="3">
        <v>234.33</v>
      </c>
      <c r="D70" s="3" t="str">
        <f t="shared" si="2"/>
        <v/>
      </c>
      <c r="E70" s="1">
        <f t="shared" si="6"/>
        <v>0</v>
      </c>
      <c r="F70" s="2">
        <f t="shared" si="4"/>
        <v>0</v>
      </c>
      <c r="G70" s="15" t="str">
        <f t="shared" si="8"/>
        <v/>
      </c>
      <c r="H70" s="5" t="str">
        <f t="shared" si="7"/>
        <v>Край</v>
      </c>
      <c r="I70" s="10" t="s">
        <v>68</v>
      </c>
    </row>
    <row r="71" spans="1:35" x14ac:dyDescent="0.2">
      <c r="A71" s="10" t="s">
        <v>69</v>
      </c>
      <c r="B71" s="20"/>
      <c r="C71" s="3">
        <v>234.33</v>
      </c>
      <c r="D71" s="3" t="str">
        <f t="shared" si="2"/>
        <v/>
      </c>
      <c r="E71" s="1">
        <f t="shared" si="6"/>
        <v>0</v>
      </c>
      <c r="F71" s="2">
        <f t="shared" si="4"/>
        <v>0</v>
      </c>
      <c r="G71" s="15" t="str">
        <f t="shared" si="8"/>
        <v/>
      </c>
      <c r="H71" s="5" t="str">
        <f t="shared" si="7"/>
        <v>Край</v>
      </c>
      <c r="I71" s="10" t="s">
        <v>69</v>
      </c>
    </row>
    <row r="72" spans="1:35" x14ac:dyDescent="0.2">
      <c r="A72" s="10" t="s">
        <v>70</v>
      </c>
      <c r="B72" s="20"/>
      <c r="C72" s="3">
        <v>234.33</v>
      </c>
      <c r="D72" s="3" t="str">
        <f t="shared" si="2"/>
        <v/>
      </c>
      <c r="E72" s="1">
        <f t="shared" si="6"/>
        <v>0</v>
      </c>
      <c r="F72" s="2">
        <f t="shared" si="4"/>
        <v>0</v>
      </c>
      <c r="G72" s="15" t="str">
        <f t="shared" si="8"/>
        <v/>
      </c>
      <c r="H72" s="5" t="str">
        <f t="shared" si="7"/>
        <v>Край</v>
      </c>
      <c r="I72" s="10" t="s">
        <v>70</v>
      </c>
    </row>
    <row r="73" spans="1:35" s="11" customFormat="1" x14ac:dyDescent="0.2">
      <c r="A73" s="11" t="s">
        <v>71</v>
      </c>
      <c r="B73" s="21"/>
      <c r="C73" s="4">
        <v>234.33</v>
      </c>
      <c r="D73" s="3" t="str">
        <f t="shared" si="2"/>
        <v/>
      </c>
      <c r="E73" s="1">
        <f t="shared" si="6"/>
        <v>0</v>
      </c>
      <c r="F73" s="2">
        <f t="shared" si="4"/>
        <v>0</v>
      </c>
      <c r="G73" s="15" t="str">
        <f t="shared" si="8"/>
        <v/>
      </c>
      <c r="H73" s="5" t="str">
        <f t="shared" si="7"/>
        <v>Край</v>
      </c>
      <c r="I73" s="11" t="s">
        <v>71</v>
      </c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spans="1:35" x14ac:dyDescent="0.2">
      <c r="A74" s="10" t="s">
        <v>72</v>
      </c>
      <c r="B74" s="20"/>
      <c r="C74" s="3">
        <v>252.08</v>
      </c>
      <c r="D74" s="3" t="str">
        <f t="shared" si="2"/>
        <v/>
      </c>
      <c r="E74" s="1">
        <f t="shared" si="6"/>
        <v>0</v>
      </c>
      <c r="F74" s="2">
        <f t="shared" si="4"/>
        <v>0</v>
      </c>
      <c r="G74" s="15" t="str">
        <f t="shared" si="8"/>
        <v/>
      </c>
      <c r="H74" s="5" t="str">
        <f t="shared" si="7"/>
        <v>Край</v>
      </c>
      <c r="I74" s="10" t="s">
        <v>72</v>
      </c>
    </row>
    <row r="75" spans="1:35" x14ac:dyDescent="0.2">
      <c r="A75" s="10" t="s">
        <v>73</v>
      </c>
      <c r="B75" s="20"/>
      <c r="C75" s="3">
        <v>252.08</v>
      </c>
      <c r="D75" s="3" t="str">
        <f t="shared" si="2"/>
        <v/>
      </c>
      <c r="E75" s="1">
        <f t="shared" si="6"/>
        <v>0</v>
      </c>
      <c r="F75" s="2">
        <f t="shared" si="4"/>
        <v>0</v>
      </c>
      <c r="G75" s="15" t="str">
        <f t="shared" si="8"/>
        <v/>
      </c>
      <c r="H75" s="5" t="str">
        <f t="shared" si="7"/>
        <v>Край</v>
      </c>
      <c r="I75" s="10" t="s">
        <v>73</v>
      </c>
    </row>
    <row r="76" spans="1:35" x14ac:dyDescent="0.2">
      <c r="A76" s="10" t="s">
        <v>74</v>
      </c>
      <c r="B76" s="20"/>
      <c r="C76" s="3">
        <v>252.08</v>
      </c>
      <c r="D76" s="3" t="str">
        <f t="shared" si="2"/>
        <v/>
      </c>
      <c r="E76" s="1">
        <f t="shared" si="6"/>
        <v>0</v>
      </c>
      <c r="F76" s="2">
        <f t="shared" si="4"/>
        <v>0</v>
      </c>
      <c r="G76" s="15" t="str">
        <f t="shared" si="8"/>
        <v/>
      </c>
      <c r="H76" s="5" t="str">
        <f t="shared" si="7"/>
        <v>Край</v>
      </c>
      <c r="I76" s="10" t="s">
        <v>74</v>
      </c>
    </row>
    <row r="77" spans="1:35" x14ac:dyDescent="0.2">
      <c r="A77" s="10" t="s">
        <v>75</v>
      </c>
      <c r="B77" s="20"/>
      <c r="C77" s="3">
        <v>252.08</v>
      </c>
      <c r="D77" s="3" t="str">
        <f t="shared" si="2"/>
        <v/>
      </c>
      <c r="E77" s="1">
        <f t="shared" si="6"/>
        <v>0</v>
      </c>
      <c r="F77" s="2">
        <f t="shared" ref="F77:F140" si="9">IFERROR(COUNT(D42:D77),"")</f>
        <v>0</v>
      </c>
      <c r="G77" s="15" t="str">
        <f t="shared" si="8"/>
        <v/>
      </c>
      <c r="H77" s="5" t="str">
        <f t="shared" si="7"/>
        <v>Край</v>
      </c>
      <c r="I77" s="10" t="s">
        <v>75</v>
      </c>
    </row>
    <row r="78" spans="1:35" x14ac:dyDescent="0.2">
      <c r="A78" s="10" t="s">
        <v>76</v>
      </c>
      <c r="B78" s="20"/>
      <c r="C78" s="3">
        <v>252.08</v>
      </c>
      <c r="D78" s="3" t="str">
        <f t="shared" si="2"/>
        <v/>
      </c>
      <c r="E78" s="1">
        <f t="shared" si="6"/>
        <v>0</v>
      </c>
      <c r="F78" s="2">
        <f t="shared" si="9"/>
        <v>0</v>
      </c>
      <c r="G78" s="15" t="str">
        <f t="shared" si="8"/>
        <v/>
      </c>
      <c r="H78" s="5" t="str">
        <f t="shared" si="7"/>
        <v>Край</v>
      </c>
      <c r="I78" s="10" t="s">
        <v>76</v>
      </c>
    </row>
    <row r="79" spans="1:35" x14ac:dyDescent="0.2">
      <c r="A79" s="10" t="s">
        <v>77</v>
      </c>
      <c r="B79" s="20"/>
      <c r="C79" s="3">
        <v>252.08</v>
      </c>
      <c r="D79" s="3" t="str">
        <f t="shared" si="2"/>
        <v/>
      </c>
      <c r="E79" s="1">
        <f t="shared" si="6"/>
        <v>0</v>
      </c>
      <c r="F79" s="2">
        <f t="shared" si="9"/>
        <v>0</v>
      </c>
      <c r="G79" s="15" t="str">
        <f t="shared" si="8"/>
        <v/>
      </c>
      <c r="H79" s="5" t="str">
        <f t="shared" si="7"/>
        <v>Край</v>
      </c>
      <c r="I79" s="10" t="s">
        <v>77</v>
      </c>
    </row>
    <row r="80" spans="1:35" x14ac:dyDescent="0.2">
      <c r="A80" s="10" t="s">
        <v>78</v>
      </c>
      <c r="B80" s="20"/>
      <c r="C80" s="3">
        <v>252.08</v>
      </c>
      <c r="D80" s="3" t="str">
        <f t="shared" si="2"/>
        <v/>
      </c>
      <c r="E80" s="1">
        <f t="shared" si="6"/>
        <v>0</v>
      </c>
      <c r="F80" s="2">
        <f t="shared" si="9"/>
        <v>0</v>
      </c>
      <c r="G80" s="15" t="str">
        <f t="shared" si="8"/>
        <v/>
      </c>
      <c r="H80" s="5" t="str">
        <f t="shared" si="7"/>
        <v>Край</v>
      </c>
      <c r="I80" s="10" t="s">
        <v>78</v>
      </c>
    </row>
    <row r="81" spans="1:35" x14ac:dyDescent="0.2">
      <c r="A81" s="10" t="s">
        <v>79</v>
      </c>
      <c r="B81" s="20"/>
      <c r="C81" s="3">
        <v>252.08</v>
      </c>
      <c r="D81" s="3" t="str">
        <f t="shared" si="2"/>
        <v/>
      </c>
      <c r="E81" s="1">
        <f t="shared" si="6"/>
        <v>0</v>
      </c>
      <c r="F81" s="2">
        <f t="shared" si="9"/>
        <v>0</v>
      </c>
      <c r="G81" s="15" t="str">
        <f t="shared" si="8"/>
        <v/>
      </c>
      <c r="H81" s="5" t="str">
        <f t="shared" si="7"/>
        <v>Край</v>
      </c>
      <c r="I81" s="10" t="s">
        <v>79</v>
      </c>
    </row>
    <row r="82" spans="1:35" x14ac:dyDescent="0.2">
      <c r="A82" s="10" t="s">
        <v>80</v>
      </c>
      <c r="B82" s="20"/>
      <c r="C82" s="3">
        <v>252.08</v>
      </c>
      <c r="D82" s="3" t="str">
        <f t="shared" ref="D82:D145" si="10">IFERROR(IF(B82&gt;0,C82,""),"")</f>
        <v/>
      </c>
      <c r="E82" s="1">
        <f t="shared" si="6"/>
        <v>0</v>
      </c>
      <c r="F82" s="2">
        <f t="shared" si="9"/>
        <v>0</v>
      </c>
      <c r="G82" s="15" t="str">
        <f t="shared" si="8"/>
        <v/>
      </c>
      <c r="H82" s="5" t="str">
        <f t="shared" si="7"/>
        <v>Край</v>
      </c>
      <c r="I82" s="10" t="s">
        <v>80</v>
      </c>
    </row>
    <row r="83" spans="1:35" x14ac:dyDescent="0.2">
      <c r="A83" s="10" t="s">
        <v>81</v>
      </c>
      <c r="B83" s="20"/>
      <c r="C83" s="3">
        <v>252.08</v>
      </c>
      <c r="D83" s="3" t="str">
        <f t="shared" si="10"/>
        <v/>
      </c>
      <c r="E83" s="1">
        <f t="shared" si="6"/>
        <v>0</v>
      </c>
      <c r="F83" s="2">
        <f t="shared" si="9"/>
        <v>0</v>
      </c>
      <c r="G83" s="15" t="str">
        <f t="shared" si="8"/>
        <v/>
      </c>
      <c r="H83" s="5" t="str">
        <f t="shared" si="7"/>
        <v>Край</v>
      </c>
      <c r="I83" s="10" t="s">
        <v>81</v>
      </c>
    </row>
    <row r="84" spans="1:35" x14ac:dyDescent="0.2">
      <c r="A84" s="10" t="s">
        <v>82</v>
      </c>
      <c r="B84" s="20"/>
      <c r="C84" s="3">
        <v>252.08</v>
      </c>
      <c r="D84" s="3" t="str">
        <f t="shared" si="10"/>
        <v/>
      </c>
      <c r="E84" s="1">
        <f t="shared" si="6"/>
        <v>0</v>
      </c>
      <c r="F84" s="2">
        <f t="shared" si="9"/>
        <v>0</v>
      </c>
      <c r="G84" s="15" t="str">
        <f t="shared" si="8"/>
        <v/>
      </c>
      <c r="H84" s="5" t="str">
        <f t="shared" si="7"/>
        <v>Край</v>
      </c>
      <c r="I84" s="10" t="s">
        <v>82</v>
      </c>
    </row>
    <row r="85" spans="1:35" s="11" customFormat="1" x14ac:dyDescent="0.2">
      <c r="A85" s="11" t="s">
        <v>83</v>
      </c>
      <c r="B85" s="21"/>
      <c r="C85" s="4">
        <v>252.08</v>
      </c>
      <c r="D85" s="3" t="str">
        <f t="shared" si="10"/>
        <v/>
      </c>
      <c r="E85" s="1">
        <f t="shared" si="6"/>
        <v>0</v>
      </c>
      <c r="F85" s="2">
        <f t="shared" si="9"/>
        <v>0</v>
      </c>
      <c r="G85" s="15" t="str">
        <f t="shared" si="8"/>
        <v/>
      </c>
      <c r="H85" s="5" t="str">
        <f t="shared" si="7"/>
        <v>Край</v>
      </c>
      <c r="I85" s="11" t="s">
        <v>83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</row>
    <row r="86" spans="1:35" x14ac:dyDescent="0.2">
      <c r="A86" s="10" t="s">
        <v>84</v>
      </c>
      <c r="B86" s="20"/>
      <c r="C86" s="3">
        <v>274.33</v>
      </c>
      <c r="D86" s="3" t="str">
        <f t="shared" si="10"/>
        <v/>
      </c>
      <c r="E86" s="1">
        <f t="shared" si="6"/>
        <v>0</v>
      </c>
      <c r="F86" s="2">
        <f t="shared" si="9"/>
        <v>0</v>
      </c>
      <c r="G86" s="15" t="str">
        <f t="shared" si="8"/>
        <v/>
      </c>
      <c r="H86" s="5" t="str">
        <f t="shared" si="7"/>
        <v>Край</v>
      </c>
      <c r="I86" s="10" t="s">
        <v>84</v>
      </c>
    </row>
    <row r="87" spans="1:35" x14ac:dyDescent="0.2">
      <c r="A87" s="10" t="s">
        <v>85</v>
      </c>
      <c r="B87" s="20"/>
      <c r="C87" s="3">
        <v>274.33</v>
      </c>
      <c r="D87" s="3" t="str">
        <f t="shared" si="10"/>
        <v/>
      </c>
      <c r="E87" s="1">
        <f t="shared" si="6"/>
        <v>0</v>
      </c>
      <c r="F87" s="2">
        <f t="shared" si="9"/>
        <v>0</v>
      </c>
      <c r="G87" s="15" t="str">
        <f t="shared" si="8"/>
        <v/>
      </c>
      <c r="H87" s="5" t="str">
        <f t="shared" si="7"/>
        <v>Край</v>
      </c>
      <c r="I87" s="10" t="s">
        <v>85</v>
      </c>
    </row>
    <row r="88" spans="1:35" x14ac:dyDescent="0.2">
      <c r="A88" s="10" t="s">
        <v>86</v>
      </c>
      <c r="B88" s="20"/>
      <c r="C88" s="3">
        <v>274.33</v>
      </c>
      <c r="D88" s="3" t="str">
        <f t="shared" si="10"/>
        <v/>
      </c>
      <c r="E88" s="1">
        <f t="shared" si="6"/>
        <v>0</v>
      </c>
      <c r="F88" s="2">
        <f t="shared" si="9"/>
        <v>0</v>
      </c>
      <c r="G88" s="15" t="str">
        <f t="shared" si="8"/>
        <v/>
      </c>
      <c r="H88" s="5" t="str">
        <f t="shared" si="7"/>
        <v>Край</v>
      </c>
      <c r="I88" s="10" t="s">
        <v>86</v>
      </c>
    </row>
    <row r="89" spans="1:35" x14ac:dyDescent="0.2">
      <c r="A89" s="10" t="s">
        <v>87</v>
      </c>
      <c r="B89" s="20"/>
      <c r="C89" s="3">
        <v>274.33</v>
      </c>
      <c r="D89" s="3" t="str">
        <f t="shared" si="10"/>
        <v/>
      </c>
      <c r="E89" s="1">
        <f t="shared" si="6"/>
        <v>0</v>
      </c>
      <c r="F89" s="2">
        <f t="shared" si="9"/>
        <v>0</v>
      </c>
      <c r="G89" s="15" t="str">
        <f t="shared" si="8"/>
        <v/>
      </c>
      <c r="H89" s="5" t="str">
        <f t="shared" si="7"/>
        <v>Край</v>
      </c>
      <c r="I89" s="10" t="s">
        <v>87</v>
      </c>
    </row>
    <row r="90" spans="1:35" x14ac:dyDescent="0.2">
      <c r="A90" s="10" t="s">
        <v>88</v>
      </c>
      <c r="B90" s="20"/>
      <c r="C90" s="3">
        <v>274.33</v>
      </c>
      <c r="D90" s="3" t="str">
        <f t="shared" si="10"/>
        <v/>
      </c>
      <c r="E90" s="1">
        <f t="shared" si="6"/>
        <v>0</v>
      </c>
      <c r="F90" s="2">
        <f t="shared" si="9"/>
        <v>0</v>
      </c>
      <c r="G90" s="15" t="str">
        <f t="shared" si="8"/>
        <v/>
      </c>
      <c r="H90" s="5" t="str">
        <f t="shared" si="7"/>
        <v>Край</v>
      </c>
      <c r="I90" s="10" t="s">
        <v>88</v>
      </c>
    </row>
    <row r="91" spans="1:35" x14ac:dyDescent="0.2">
      <c r="A91" s="10" t="s">
        <v>89</v>
      </c>
      <c r="B91" s="20"/>
      <c r="C91" s="3">
        <v>274.33</v>
      </c>
      <c r="D91" s="3" t="str">
        <f t="shared" si="10"/>
        <v/>
      </c>
      <c r="E91" s="1">
        <f t="shared" si="6"/>
        <v>0</v>
      </c>
      <c r="F91" s="2">
        <f t="shared" si="9"/>
        <v>0</v>
      </c>
      <c r="G91" s="15" t="str">
        <f t="shared" si="8"/>
        <v/>
      </c>
      <c r="H91" s="5" t="str">
        <f t="shared" si="7"/>
        <v>Край</v>
      </c>
      <c r="I91" s="10" t="s">
        <v>89</v>
      </c>
    </row>
    <row r="92" spans="1:35" x14ac:dyDescent="0.2">
      <c r="A92" s="10" t="s">
        <v>90</v>
      </c>
      <c r="B92" s="20"/>
      <c r="C92" s="3">
        <v>274.33</v>
      </c>
      <c r="D92" s="3" t="str">
        <f t="shared" si="10"/>
        <v/>
      </c>
      <c r="E92" s="1">
        <f t="shared" si="6"/>
        <v>0</v>
      </c>
      <c r="F92" s="2">
        <f t="shared" si="9"/>
        <v>0</v>
      </c>
      <c r="G92" s="15" t="str">
        <f t="shared" si="8"/>
        <v/>
      </c>
      <c r="H92" s="5" t="str">
        <f t="shared" si="7"/>
        <v>Край</v>
      </c>
      <c r="I92" s="10" t="s">
        <v>90</v>
      </c>
    </row>
    <row r="93" spans="1:35" x14ac:dyDescent="0.2">
      <c r="A93" s="10" t="s">
        <v>91</v>
      </c>
      <c r="B93" s="20"/>
      <c r="C93" s="3">
        <v>274.33</v>
      </c>
      <c r="D93" s="3" t="str">
        <f t="shared" si="10"/>
        <v/>
      </c>
      <c r="E93" s="1">
        <f t="shared" si="6"/>
        <v>0</v>
      </c>
      <c r="F93" s="2">
        <f t="shared" si="9"/>
        <v>0</v>
      </c>
      <c r="G93" s="15" t="str">
        <f t="shared" si="8"/>
        <v/>
      </c>
      <c r="H93" s="5" t="str">
        <f t="shared" si="7"/>
        <v>Край</v>
      </c>
      <c r="I93" s="10" t="s">
        <v>91</v>
      </c>
    </row>
    <row r="94" spans="1:35" x14ac:dyDescent="0.2">
      <c r="A94" s="10" t="s">
        <v>92</v>
      </c>
      <c r="B94" s="20"/>
      <c r="C94" s="3">
        <v>274.33</v>
      </c>
      <c r="D94" s="3" t="str">
        <f t="shared" si="10"/>
        <v/>
      </c>
      <c r="E94" s="1">
        <f t="shared" si="6"/>
        <v>0</v>
      </c>
      <c r="F94" s="2">
        <f t="shared" si="9"/>
        <v>0</v>
      </c>
      <c r="G94" s="15" t="str">
        <f t="shared" si="8"/>
        <v/>
      </c>
      <c r="H94" s="5" t="str">
        <f t="shared" si="7"/>
        <v>Край</v>
      </c>
      <c r="I94" s="10" t="s">
        <v>92</v>
      </c>
    </row>
    <row r="95" spans="1:35" x14ac:dyDescent="0.2">
      <c r="A95" s="10" t="s">
        <v>93</v>
      </c>
      <c r="B95" s="20"/>
      <c r="C95" s="3">
        <v>274.33</v>
      </c>
      <c r="D95" s="3" t="str">
        <f t="shared" si="10"/>
        <v/>
      </c>
      <c r="E95" s="1">
        <f t="shared" si="6"/>
        <v>0</v>
      </c>
      <c r="F95" s="2">
        <f t="shared" si="9"/>
        <v>0</v>
      </c>
      <c r="G95" s="15" t="str">
        <f t="shared" si="8"/>
        <v/>
      </c>
      <c r="H95" s="5" t="str">
        <f t="shared" si="7"/>
        <v>Край</v>
      </c>
      <c r="I95" s="10" t="s">
        <v>93</v>
      </c>
    </row>
    <row r="96" spans="1:35" x14ac:dyDescent="0.2">
      <c r="A96" s="10" t="s">
        <v>94</v>
      </c>
      <c r="B96" s="20"/>
      <c r="C96" s="3">
        <v>274.33</v>
      </c>
      <c r="D96" s="3" t="str">
        <f t="shared" si="10"/>
        <v/>
      </c>
      <c r="E96" s="1">
        <f t="shared" si="6"/>
        <v>0</v>
      </c>
      <c r="F96" s="2">
        <f t="shared" si="9"/>
        <v>0</v>
      </c>
      <c r="G96" s="15" t="str">
        <f t="shared" si="8"/>
        <v/>
      </c>
      <c r="H96" s="5" t="str">
        <f t="shared" si="7"/>
        <v>Край</v>
      </c>
      <c r="I96" s="10" t="s">
        <v>94</v>
      </c>
    </row>
    <row r="97" spans="1:35" s="11" customFormat="1" x14ac:dyDescent="0.2">
      <c r="A97" s="11" t="s">
        <v>95</v>
      </c>
      <c r="B97" s="21"/>
      <c r="C97" s="4">
        <v>274.33</v>
      </c>
      <c r="D97" s="3" t="str">
        <f t="shared" si="10"/>
        <v/>
      </c>
      <c r="E97" s="1">
        <f t="shared" si="6"/>
        <v>0</v>
      </c>
      <c r="F97" s="2">
        <f t="shared" si="9"/>
        <v>0</v>
      </c>
      <c r="G97" s="15" t="str">
        <f t="shared" si="8"/>
        <v/>
      </c>
      <c r="H97" s="5" t="str">
        <f t="shared" si="7"/>
        <v>Край</v>
      </c>
      <c r="I97" s="11" t="s">
        <v>95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</row>
    <row r="98" spans="1:35" x14ac:dyDescent="0.2">
      <c r="A98" s="10" t="s">
        <v>96</v>
      </c>
      <c r="B98" s="20"/>
      <c r="C98" s="3">
        <v>377.75</v>
      </c>
      <c r="D98" s="3" t="str">
        <f t="shared" si="10"/>
        <v/>
      </c>
      <c r="E98" s="1">
        <f t="shared" si="6"/>
        <v>0</v>
      </c>
      <c r="F98" s="2">
        <f t="shared" si="9"/>
        <v>0</v>
      </c>
      <c r="G98" s="15" t="str">
        <f t="shared" si="8"/>
        <v/>
      </c>
      <c r="H98" s="5" t="str">
        <f t="shared" si="7"/>
        <v>Край</v>
      </c>
      <c r="I98" s="10" t="s">
        <v>96</v>
      </c>
    </row>
    <row r="99" spans="1:35" x14ac:dyDescent="0.2">
      <c r="A99" s="10" t="s">
        <v>97</v>
      </c>
      <c r="B99" s="20"/>
      <c r="C99" s="3">
        <v>377.75</v>
      </c>
      <c r="D99" s="3" t="str">
        <f t="shared" si="10"/>
        <v/>
      </c>
      <c r="E99" s="1">
        <f t="shared" si="6"/>
        <v>0</v>
      </c>
      <c r="F99" s="2">
        <f t="shared" si="9"/>
        <v>0</v>
      </c>
      <c r="G99" s="15" t="str">
        <f t="shared" si="8"/>
        <v/>
      </c>
      <c r="H99" s="5" t="str">
        <f t="shared" si="7"/>
        <v>Край</v>
      </c>
      <c r="I99" s="10" t="s">
        <v>97</v>
      </c>
    </row>
    <row r="100" spans="1:35" x14ac:dyDescent="0.2">
      <c r="A100" s="10" t="s">
        <v>98</v>
      </c>
      <c r="B100" s="20"/>
      <c r="C100" s="3">
        <v>377.75</v>
      </c>
      <c r="D100" s="3" t="str">
        <f t="shared" si="10"/>
        <v/>
      </c>
      <c r="E100" s="1">
        <f t="shared" si="6"/>
        <v>0</v>
      </c>
      <c r="F100" s="2">
        <f t="shared" si="9"/>
        <v>0</v>
      </c>
      <c r="G100" s="15" t="str">
        <f t="shared" si="8"/>
        <v/>
      </c>
      <c r="H100" s="5" t="str">
        <f t="shared" si="7"/>
        <v>Край</v>
      </c>
      <c r="I100" s="10" t="s">
        <v>98</v>
      </c>
    </row>
    <row r="101" spans="1:35" x14ac:dyDescent="0.2">
      <c r="A101" s="10" t="s">
        <v>99</v>
      </c>
      <c r="B101" s="20"/>
      <c r="C101" s="3">
        <v>377.75</v>
      </c>
      <c r="D101" s="3" t="str">
        <f t="shared" si="10"/>
        <v/>
      </c>
      <c r="E101" s="1">
        <f t="shared" si="6"/>
        <v>0</v>
      </c>
      <c r="F101" s="2">
        <f t="shared" si="9"/>
        <v>0</v>
      </c>
      <c r="G101" s="15" t="str">
        <f t="shared" si="8"/>
        <v/>
      </c>
      <c r="H101" s="5" t="str">
        <f t="shared" si="7"/>
        <v>Край</v>
      </c>
      <c r="I101" s="10" t="s">
        <v>99</v>
      </c>
    </row>
    <row r="102" spans="1:35" x14ac:dyDescent="0.2">
      <c r="A102" s="10" t="s">
        <v>100</v>
      </c>
      <c r="B102" s="20"/>
      <c r="C102" s="3">
        <v>377.75</v>
      </c>
      <c r="D102" s="3" t="str">
        <f t="shared" si="10"/>
        <v/>
      </c>
      <c r="E102" s="1">
        <f t="shared" si="6"/>
        <v>0</v>
      </c>
      <c r="F102" s="2">
        <f t="shared" si="9"/>
        <v>0</v>
      </c>
      <c r="G102" s="15" t="str">
        <f t="shared" si="8"/>
        <v/>
      </c>
      <c r="H102" s="5" t="str">
        <f t="shared" si="7"/>
        <v>Край</v>
      </c>
      <c r="I102" s="10" t="s">
        <v>100</v>
      </c>
    </row>
    <row r="103" spans="1:35" x14ac:dyDescent="0.2">
      <c r="A103" s="10" t="s">
        <v>101</v>
      </c>
      <c r="B103" s="20"/>
      <c r="C103" s="3">
        <v>377.75</v>
      </c>
      <c r="D103" s="3" t="str">
        <f t="shared" si="10"/>
        <v/>
      </c>
      <c r="E103" s="1">
        <f t="shared" si="6"/>
        <v>0</v>
      </c>
      <c r="F103" s="2">
        <f t="shared" si="9"/>
        <v>0</v>
      </c>
      <c r="G103" s="15" t="str">
        <f t="shared" si="8"/>
        <v/>
      </c>
      <c r="H103" s="5" t="str">
        <f t="shared" si="7"/>
        <v>Край</v>
      </c>
      <c r="I103" s="10" t="s">
        <v>101</v>
      </c>
    </row>
    <row r="104" spans="1:35" x14ac:dyDescent="0.2">
      <c r="A104" s="10" t="s">
        <v>102</v>
      </c>
      <c r="B104" s="20"/>
      <c r="C104" s="3">
        <v>377.75</v>
      </c>
      <c r="D104" s="3" t="str">
        <f t="shared" si="10"/>
        <v/>
      </c>
      <c r="E104" s="1">
        <f t="shared" si="6"/>
        <v>0</v>
      </c>
      <c r="F104" s="2">
        <f t="shared" si="9"/>
        <v>0</v>
      </c>
      <c r="G104" s="15" t="str">
        <f t="shared" si="8"/>
        <v/>
      </c>
      <c r="H104" s="5" t="str">
        <f t="shared" si="7"/>
        <v>Край</v>
      </c>
      <c r="I104" s="10" t="s">
        <v>102</v>
      </c>
    </row>
    <row r="105" spans="1:35" x14ac:dyDescent="0.2">
      <c r="A105" s="10" t="s">
        <v>103</v>
      </c>
      <c r="B105" s="20"/>
      <c r="C105" s="3">
        <v>377.75</v>
      </c>
      <c r="D105" s="3" t="str">
        <f t="shared" si="10"/>
        <v/>
      </c>
      <c r="E105" s="1">
        <f t="shared" si="6"/>
        <v>0</v>
      </c>
      <c r="F105" s="2">
        <f t="shared" si="9"/>
        <v>0</v>
      </c>
      <c r="G105" s="15" t="str">
        <f t="shared" si="8"/>
        <v/>
      </c>
      <c r="H105" s="5" t="str">
        <f t="shared" si="7"/>
        <v>Край</v>
      </c>
      <c r="I105" s="10" t="s">
        <v>103</v>
      </c>
    </row>
    <row r="106" spans="1:35" x14ac:dyDescent="0.2">
      <c r="A106" s="10" t="s">
        <v>104</v>
      </c>
      <c r="B106" s="20"/>
      <c r="C106" s="3">
        <v>377.75</v>
      </c>
      <c r="D106" s="3" t="str">
        <f t="shared" si="10"/>
        <v/>
      </c>
      <c r="E106" s="1">
        <f t="shared" ref="E106:E169" si="11">IFERROR(G106/36*F106,0)</f>
        <v>0</v>
      </c>
      <c r="F106" s="2">
        <f t="shared" si="9"/>
        <v>0</v>
      </c>
      <c r="G106" s="15" t="str">
        <f t="shared" si="8"/>
        <v/>
      </c>
      <c r="H106" s="5" t="str">
        <f t="shared" ref="H106:H169" si="12">IFERROR(IF(E106=$K$1,"Край",""),"")</f>
        <v>Край</v>
      </c>
      <c r="I106" s="10" t="s">
        <v>104</v>
      </c>
    </row>
    <row r="107" spans="1:35" x14ac:dyDescent="0.2">
      <c r="A107" s="10" t="s">
        <v>105</v>
      </c>
      <c r="B107" s="20"/>
      <c r="C107" s="3">
        <v>377.75</v>
      </c>
      <c r="D107" s="3" t="str">
        <f t="shared" si="10"/>
        <v/>
      </c>
      <c r="E107" s="1">
        <f t="shared" si="11"/>
        <v>0</v>
      </c>
      <c r="F107" s="2">
        <f t="shared" si="9"/>
        <v>0</v>
      </c>
      <c r="G107" s="15" t="str">
        <f t="shared" si="8"/>
        <v/>
      </c>
      <c r="H107" s="5" t="str">
        <f t="shared" si="12"/>
        <v>Край</v>
      </c>
      <c r="I107" s="10" t="s">
        <v>105</v>
      </c>
    </row>
    <row r="108" spans="1:35" x14ac:dyDescent="0.2">
      <c r="A108" s="10" t="s">
        <v>106</v>
      </c>
      <c r="B108" s="20"/>
      <c r="C108" s="3">
        <v>377.75</v>
      </c>
      <c r="D108" s="3" t="str">
        <f t="shared" si="10"/>
        <v/>
      </c>
      <c r="E108" s="1">
        <f t="shared" si="11"/>
        <v>0</v>
      </c>
      <c r="F108" s="2">
        <f t="shared" si="9"/>
        <v>0</v>
      </c>
      <c r="G108" s="15" t="str">
        <f t="shared" si="8"/>
        <v/>
      </c>
      <c r="H108" s="5" t="str">
        <f t="shared" si="12"/>
        <v>Край</v>
      </c>
      <c r="I108" s="10" t="s">
        <v>106</v>
      </c>
    </row>
    <row r="109" spans="1:35" s="11" customFormat="1" x14ac:dyDescent="0.2">
      <c r="A109" s="11" t="s">
        <v>107</v>
      </c>
      <c r="B109" s="21"/>
      <c r="C109" s="4">
        <v>377.75</v>
      </c>
      <c r="D109" s="3" t="str">
        <f t="shared" si="10"/>
        <v/>
      </c>
      <c r="E109" s="1">
        <f t="shared" si="11"/>
        <v>0</v>
      </c>
      <c r="F109" s="2">
        <f t="shared" si="9"/>
        <v>0</v>
      </c>
      <c r="G109" s="15" t="str">
        <f t="shared" si="8"/>
        <v/>
      </c>
      <c r="H109" s="5" t="str">
        <f t="shared" si="12"/>
        <v>Край</v>
      </c>
      <c r="I109" s="11" t="s">
        <v>107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</row>
    <row r="110" spans="1:35" x14ac:dyDescent="0.2">
      <c r="A110" s="10" t="s">
        <v>108</v>
      </c>
      <c r="B110" s="20"/>
      <c r="C110" s="3">
        <v>1011.75</v>
      </c>
      <c r="D110" s="3" t="str">
        <f t="shared" si="10"/>
        <v/>
      </c>
      <c r="E110" s="1">
        <f t="shared" si="11"/>
        <v>0</v>
      </c>
      <c r="F110" s="2">
        <f t="shared" si="9"/>
        <v>0</v>
      </c>
      <c r="G110" s="15" t="str">
        <f t="shared" si="8"/>
        <v/>
      </c>
      <c r="H110" s="5" t="str">
        <f t="shared" si="12"/>
        <v>Край</v>
      </c>
      <c r="I110" s="10" t="s">
        <v>108</v>
      </c>
    </row>
    <row r="111" spans="1:35" x14ac:dyDescent="0.2">
      <c r="A111" s="10" t="s">
        <v>109</v>
      </c>
      <c r="B111" s="20"/>
      <c r="C111" s="3">
        <v>1011.75</v>
      </c>
      <c r="D111" s="3" t="str">
        <f t="shared" si="10"/>
        <v/>
      </c>
      <c r="E111" s="1">
        <f t="shared" si="11"/>
        <v>0</v>
      </c>
      <c r="F111" s="2">
        <f t="shared" si="9"/>
        <v>0</v>
      </c>
      <c r="G111" s="15" t="str">
        <f t="shared" si="8"/>
        <v/>
      </c>
      <c r="H111" s="5" t="str">
        <f t="shared" si="12"/>
        <v>Край</v>
      </c>
      <c r="I111" s="10" t="s">
        <v>109</v>
      </c>
    </row>
    <row r="112" spans="1:35" x14ac:dyDescent="0.2">
      <c r="A112" s="10" t="s">
        <v>110</v>
      </c>
      <c r="B112" s="20"/>
      <c r="C112" s="3">
        <v>1011.75</v>
      </c>
      <c r="D112" s="3" t="str">
        <f t="shared" si="10"/>
        <v/>
      </c>
      <c r="E112" s="1">
        <f t="shared" si="11"/>
        <v>0</v>
      </c>
      <c r="F112" s="2">
        <f t="shared" si="9"/>
        <v>0</v>
      </c>
      <c r="G112" s="15" t="str">
        <f t="shared" si="8"/>
        <v/>
      </c>
      <c r="H112" s="5" t="str">
        <f t="shared" si="12"/>
        <v>Край</v>
      </c>
      <c r="I112" s="10" t="s">
        <v>110</v>
      </c>
    </row>
    <row r="113" spans="1:35" x14ac:dyDescent="0.2">
      <c r="A113" s="10" t="s">
        <v>111</v>
      </c>
      <c r="B113" s="20"/>
      <c r="C113" s="3">
        <v>1011.75</v>
      </c>
      <c r="D113" s="3" t="str">
        <f t="shared" si="10"/>
        <v/>
      </c>
      <c r="E113" s="1">
        <f t="shared" si="11"/>
        <v>0</v>
      </c>
      <c r="F113" s="2">
        <f t="shared" si="9"/>
        <v>0</v>
      </c>
      <c r="G113" s="15" t="str">
        <f t="shared" si="8"/>
        <v/>
      </c>
      <c r="H113" s="5" t="str">
        <f t="shared" si="12"/>
        <v>Край</v>
      </c>
      <c r="I113" s="10" t="s">
        <v>111</v>
      </c>
    </row>
    <row r="114" spans="1:35" x14ac:dyDescent="0.2">
      <c r="A114" s="10" t="s">
        <v>112</v>
      </c>
      <c r="B114" s="20"/>
      <c r="C114" s="3">
        <v>1011.75</v>
      </c>
      <c r="D114" s="3" t="str">
        <f t="shared" si="10"/>
        <v/>
      </c>
      <c r="E114" s="1">
        <f t="shared" si="11"/>
        <v>0</v>
      </c>
      <c r="F114" s="2">
        <f t="shared" si="9"/>
        <v>0</v>
      </c>
      <c r="G114" s="15" t="str">
        <f t="shared" si="8"/>
        <v/>
      </c>
      <c r="H114" s="5" t="str">
        <f t="shared" si="12"/>
        <v>Край</v>
      </c>
      <c r="I114" s="10" t="s">
        <v>112</v>
      </c>
    </row>
    <row r="115" spans="1:35" x14ac:dyDescent="0.2">
      <c r="A115" s="10" t="s">
        <v>113</v>
      </c>
      <c r="B115" s="20"/>
      <c r="C115" s="3">
        <v>1011.75</v>
      </c>
      <c r="D115" s="3" t="str">
        <f t="shared" si="10"/>
        <v/>
      </c>
      <c r="E115" s="1">
        <f t="shared" si="11"/>
        <v>0</v>
      </c>
      <c r="F115" s="2">
        <f t="shared" si="9"/>
        <v>0</v>
      </c>
      <c r="G115" s="15" t="str">
        <f t="shared" si="8"/>
        <v/>
      </c>
      <c r="H115" s="5" t="str">
        <f t="shared" si="12"/>
        <v>Край</v>
      </c>
      <c r="I115" s="10" t="s">
        <v>113</v>
      </c>
    </row>
    <row r="116" spans="1:35" x14ac:dyDescent="0.2">
      <c r="A116" s="10" t="s">
        <v>114</v>
      </c>
      <c r="B116" s="20"/>
      <c r="C116" s="3">
        <v>1011.75</v>
      </c>
      <c r="D116" s="3" t="str">
        <f t="shared" si="10"/>
        <v/>
      </c>
      <c r="E116" s="1">
        <f t="shared" si="11"/>
        <v>0</v>
      </c>
      <c r="F116" s="2">
        <f t="shared" si="9"/>
        <v>0</v>
      </c>
      <c r="G116" s="15" t="str">
        <f t="shared" si="8"/>
        <v/>
      </c>
      <c r="H116" s="5" t="str">
        <f t="shared" si="12"/>
        <v>Край</v>
      </c>
      <c r="I116" s="10" t="s">
        <v>114</v>
      </c>
    </row>
    <row r="117" spans="1:35" x14ac:dyDescent="0.2">
      <c r="A117" s="10" t="s">
        <v>115</v>
      </c>
      <c r="B117" s="20"/>
      <c r="C117" s="3">
        <v>1011.75</v>
      </c>
      <c r="D117" s="3" t="str">
        <f t="shared" si="10"/>
        <v/>
      </c>
      <c r="E117" s="1">
        <f t="shared" si="11"/>
        <v>0</v>
      </c>
      <c r="F117" s="2">
        <f t="shared" si="9"/>
        <v>0</v>
      </c>
      <c r="G117" s="15" t="str">
        <f t="shared" ref="G117:G180" si="13">IFERROR(ROUND(SUM(B82:B117)/SUM(D82:D117),2),"")</f>
        <v/>
      </c>
      <c r="H117" s="5" t="str">
        <f t="shared" si="12"/>
        <v>Край</v>
      </c>
      <c r="I117" s="10" t="s">
        <v>115</v>
      </c>
    </row>
    <row r="118" spans="1:35" x14ac:dyDescent="0.2">
      <c r="A118" s="10" t="s">
        <v>116</v>
      </c>
      <c r="B118" s="20"/>
      <c r="C118" s="3">
        <v>1011.75</v>
      </c>
      <c r="D118" s="3" t="str">
        <f t="shared" si="10"/>
        <v/>
      </c>
      <c r="E118" s="1">
        <f t="shared" si="11"/>
        <v>0</v>
      </c>
      <c r="F118" s="2">
        <f t="shared" si="9"/>
        <v>0</v>
      </c>
      <c r="G118" s="15" t="str">
        <f t="shared" si="13"/>
        <v/>
      </c>
      <c r="H118" s="5" t="str">
        <f t="shared" si="12"/>
        <v>Край</v>
      </c>
      <c r="I118" s="10" t="s">
        <v>116</v>
      </c>
    </row>
    <row r="119" spans="1:35" x14ac:dyDescent="0.2">
      <c r="A119" s="10" t="s">
        <v>117</v>
      </c>
      <c r="B119" s="20"/>
      <c r="C119" s="3">
        <v>1011.75</v>
      </c>
      <c r="D119" s="3" t="str">
        <f t="shared" si="10"/>
        <v/>
      </c>
      <c r="E119" s="1">
        <f t="shared" si="11"/>
        <v>0</v>
      </c>
      <c r="F119" s="2">
        <f t="shared" si="9"/>
        <v>0</v>
      </c>
      <c r="G119" s="15" t="str">
        <f t="shared" si="13"/>
        <v/>
      </c>
      <c r="H119" s="5" t="str">
        <f t="shared" si="12"/>
        <v>Край</v>
      </c>
      <c r="I119" s="10" t="s">
        <v>117</v>
      </c>
    </row>
    <row r="120" spans="1:35" x14ac:dyDescent="0.2">
      <c r="A120" s="10" t="s">
        <v>118</v>
      </c>
      <c r="B120" s="20"/>
      <c r="C120" s="3">
        <v>1011.75</v>
      </c>
      <c r="D120" s="3" t="str">
        <f t="shared" si="10"/>
        <v/>
      </c>
      <c r="E120" s="1">
        <f t="shared" si="11"/>
        <v>0</v>
      </c>
      <c r="F120" s="2">
        <f t="shared" si="9"/>
        <v>0</v>
      </c>
      <c r="G120" s="15" t="str">
        <f t="shared" si="13"/>
        <v/>
      </c>
      <c r="H120" s="5" t="str">
        <f t="shared" si="12"/>
        <v>Край</v>
      </c>
      <c r="I120" s="10" t="s">
        <v>118</v>
      </c>
    </row>
    <row r="121" spans="1:35" s="11" customFormat="1" x14ac:dyDescent="0.2">
      <c r="A121" s="11" t="s">
        <v>119</v>
      </c>
      <c r="B121" s="21"/>
      <c r="C121" s="4">
        <v>1011.75</v>
      </c>
      <c r="D121" s="3" t="str">
        <f t="shared" si="10"/>
        <v/>
      </c>
      <c r="E121" s="1">
        <f t="shared" si="11"/>
        <v>0</v>
      </c>
      <c r="F121" s="2">
        <f t="shared" si="9"/>
        <v>0</v>
      </c>
      <c r="G121" s="15" t="str">
        <f t="shared" si="13"/>
        <v/>
      </c>
      <c r="H121" s="5" t="str">
        <f t="shared" si="12"/>
        <v>Край</v>
      </c>
      <c r="I121" s="11" t="s">
        <v>119</v>
      </c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x14ac:dyDescent="0.2">
      <c r="A122" s="10" t="s">
        <v>120</v>
      </c>
      <c r="B122" s="20"/>
      <c r="C122" s="3">
        <v>2047.33</v>
      </c>
      <c r="D122" s="3" t="str">
        <f t="shared" si="10"/>
        <v/>
      </c>
      <c r="E122" s="1">
        <f t="shared" si="11"/>
        <v>0</v>
      </c>
      <c r="F122" s="2">
        <f t="shared" si="9"/>
        <v>0</v>
      </c>
      <c r="G122" s="15" t="str">
        <f t="shared" si="13"/>
        <v/>
      </c>
      <c r="H122" s="5" t="str">
        <f t="shared" si="12"/>
        <v>Край</v>
      </c>
      <c r="I122" s="10" t="s">
        <v>120</v>
      </c>
    </row>
    <row r="123" spans="1:35" x14ac:dyDescent="0.2">
      <c r="A123" s="10" t="s">
        <v>121</v>
      </c>
      <c r="B123" s="20"/>
      <c r="C123" s="3">
        <v>2047.33</v>
      </c>
      <c r="D123" s="3" t="str">
        <f t="shared" si="10"/>
        <v/>
      </c>
      <c r="E123" s="1">
        <f t="shared" si="11"/>
        <v>0</v>
      </c>
      <c r="F123" s="2">
        <f t="shared" si="9"/>
        <v>0</v>
      </c>
      <c r="G123" s="15" t="str">
        <f t="shared" si="13"/>
        <v/>
      </c>
      <c r="H123" s="5" t="str">
        <f t="shared" si="12"/>
        <v>Край</v>
      </c>
      <c r="I123" s="10" t="s">
        <v>121</v>
      </c>
    </row>
    <row r="124" spans="1:35" x14ac:dyDescent="0.2">
      <c r="A124" s="10" t="s">
        <v>122</v>
      </c>
      <c r="B124" s="20"/>
      <c r="C124" s="3">
        <v>2047.33</v>
      </c>
      <c r="D124" s="3" t="str">
        <f t="shared" si="10"/>
        <v/>
      </c>
      <c r="E124" s="1">
        <f t="shared" si="11"/>
        <v>0</v>
      </c>
      <c r="F124" s="2">
        <f t="shared" si="9"/>
        <v>0</v>
      </c>
      <c r="G124" s="15" t="str">
        <f t="shared" si="13"/>
        <v/>
      </c>
      <c r="H124" s="5" t="str">
        <f t="shared" si="12"/>
        <v>Край</v>
      </c>
      <c r="I124" s="10" t="s">
        <v>122</v>
      </c>
    </row>
    <row r="125" spans="1:35" x14ac:dyDescent="0.2">
      <c r="A125" s="10" t="s">
        <v>123</v>
      </c>
      <c r="B125" s="20"/>
      <c r="C125" s="3">
        <v>2047.33</v>
      </c>
      <c r="D125" s="3" t="str">
        <f t="shared" si="10"/>
        <v/>
      </c>
      <c r="E125" s="1">
        <f t="shared" si="11"/>
        <v>0</v>
      </c>
      <c r="F125" s="2">
        <f t="shared" si="9"/>
        <v>0</v>
      </c>
      <c r="G125" s="15" t="str">
        <f t="shared" si="13"/>
        <v/>
      </c>
      <c r="H125" s="5" t="str">
        <f t="shared" si="12"/>
        <v>Край</v>
      </c>
      <c r="I125" s="10" t="s">
        <v>123</v>
      </c>
    </row>
    <row r="126" spans="1:35" x14ac:dyDescent="0.2">
      <c r="A126" s="10" t="s">
        <v>124</v>
      </c>
      <c r="B126" s="20"/>
      <c r="C126" s="3">
        <v>2047.33</v>
      </c>
      <c r="D126" s="3" t="str">
        <f t="shared" si="10"/>
        <v/>
      </c>
      <c r="E126" s="1">
        <f t="shared" si="11"/>
        <v>0</v>
      </c>
      <c r="F126" s="2">
        <f t="shared" si="9"/>
        <v>0</v>
      </c>
      <c r="G126" s="15" t="str">
        <f t="shared" si="13"/>
        <v/>
      </c>
      <c r="H126" s="5" t="str">
        <f t="shared" si="12"/>
        <v>Край</v>
      </c>
      <c r="I126" s="10" t="s">
        <v>124</v>
      </c>
    </row>
    <row r="127" spans="1:35" x14ac:dyDescent="0.2">
      <c r="A127" s="10" t="s">
        <v>125</v>
      </c>
      <c r="B127" s="20"/>
      <c r="C127" s="3">
        <v>2047.33</v>
      </c>
      <c r="D127" s="3" t="str">
        <f t="shared" si="10"/>
        <v/>
      </c>
      <c r="E127" s="1">
        <f t="shared" si="11"/>
        <v>0</v>
      </c>
      <c r="F127" s="2">
        <f t="shared" si="9"/>
        <v>0</v>
      </c>
      <c r="G127" s="15" t="str">
        <f t="shared" si="13"/>
        <v/>
      </c>
      <c r="H127" s="5" t="str">
        <f t="shared" si="12"/>
        <v>Край</v>
      </c>
      <c r="I127" s="10" t="s">
        <v>125</v>
      </c>
    </row>
    <row r="128" spans="1:35" x14ac:dyDescent="0.2">
      <c r="A128" s="10" t="s">
        <v>126</v>
      </c>
      <c r="B128" s="20"/>
      <c r="C128" s="3">
        <v>2047.33</v>
      </c>
      <c r="D128" s="3" t="str">
        <f t="shared" si="10"/>
        <v/>
      </c>
      <c r="E128" s="1">
        <f t="shared" si="11"/>
        <v>0</v>
      </c>
      <c r="F128" s="2">
        <f t="shared" si="9"/>
        <v>0</v>
      </c>
      <c r="G128" s="15" t="str">
        <f t="shared" si="13"/>
        <v/>
      </c>
      <c r="H128" s="5" t="str">
        <f t="shared" si="12"/>
        <v>Край</v>
      </c>
      <c r="I128" s="10" t="s">
        <v>126</v>
      </c>
    </row>
    <row r="129" spans="1:35" x14ac:dyDescent="0.2">
      <c r="A129" s="10" t="s">
        <v>127</v>
      </c>
      <c r="B129" s="20"/>
      <c r="C129" s="3">
        <v>2047.33</v>
      </c>
      <c r="D129" s="3" t="str">
        <f t="shared" si="10"/>
        <v/>
      </c>
      <c r="E129" s="1">
        <f t="shared" si="11"/>
        <v>0</v>
      </c>
      <c r="F129" s="2">
        <f t="shared" si="9"/>
        <v>0</v>
      </c>
      <c r="G129" s="15" t="str">
        <f t="shared" si="13"/>
        <v/>
      </c>
      <c r="H129" s="5" t="str">
        <f t="shared" si="12"/>
        <v>Край</v>
      </c>
      <c r="I129" s="10" t="s">
        <v>127</v>
      </c>
    </row>
    <row r="130" spans="1:35" x14ac:dyDescent="0.2">
      <c r="A130" s="10" t="s">
        <v>128</v>
      </c>
      <c r="B130" s="20"/>
      <c r="C130" s="3">
        <v>2047.33</v>
      </c>
      <c r="D130" s="3" t="str">
        <f t="shared" si="10"/>
        <v/>
      </c>
      <c r="E130" s="1">
        <f t="shared" si="11"/>
        <v>0</v>
      </c>
      <c r="F130" s="2">
        <f t="shared" si="9"/>
        <v>0</v>
      </c>
      <c r="G130" s="15" t="str">
        <f t="shared" si="13"/>
        <v/>
      </c>
      <c r="H130" s="5" t="str">
        <f t="shared" si="12"/>
        <v>Край</v>
      </c>
      <c r="I130" s="10" t="s">
        <v>128</v>
      </c>
    </row>
    <row r="131" spans="1:35" x14ac:dyDescent="0.2">
      <c r="A131" s="10" t="s">
        <v>129</v>
      </c>
      <c r="B131" s="20"/>
      <c r="C131" s="3">
        <v>2047.33</v>
      </c>
      <c r="D131" s="3" t="str">
        <f t="shared" si="10"/>
        <v/>
      </c>
      <c r="E131" s="1">
        <f t="shared" si="11"/>
        <v>0</v>
      </c>
      <c r="F131" s="2">
        <f t="shared" si="9"/>
        <v>0</v>
      </c>
      <c r="G131" s="15" t="str">
        <f t="shared" si="13"/>
        <v/>
      </c>
      <c r="H131" s="5" t="str">
        <f t="shared" si="12"/>
        <v>Край</v>
      </c>
      <c r="I131" s="10" t="s">
        <v>129</v>
      </c>
    </row>
    <row r="132" spans="1:35" x14ac:dyDescent="0.2">
      <c r="A132" s="10" t="s">
        <v>130</v>
      </c>
      <c r="B132" s="20"/>
      <c r="C132" s="3">
        <v>2047.33</v>
      </c>
      <c r="D132" s="3" t="str">
        <f t="shared" si="10"/>
        <v/>
      </c>
      <c r="E132" s="1">
        <f t="shared" si="11"/>
        <v>0</v>
      </c>
      <c r="F132" s="2">
        <f t="shared" si="9"/>
        <v>0</v>
      </c>
      <c r="G132" s="15" t="str">
        <f t="shared" si="13"/>
        <v/>
      </c>
      <c r="H132" s="5" t="str">
        <f t="shared" si="12"/>
        <v>Край</v>
      </c>
      <c r="I132" s="10" t="s">
        <v>130</v>
      </c>
    </row>
    <row r="133" spans="1:35" s="11" customFormat="1" x14ac:dyDescent="0.2">
      <c r="A133" s="11" t="s">
        <v>131</v>
      </c>
      <c r="B133" s="21"/>
      <c r="C133" s="4">
        <v>2047.33</v>
      </c>
      <c r="D133" s="3" t="str">
        <f t="shared" si="10"/>
        <v/>
      </c>
      <c r="E133" s="1">
        <f t="shared" si="11"/>
        <v>0</v>
      </c>
      <c r="F133" s="2">
        <f t="shared" si="9"/>
        <v>0</v>
      </c>
      <c r="G133" s="15" t="str">
        <f t="shared" si="13"/>
        <v/>
      </c>
      <c r="H133" s="5" t="str">
        <f t="shared" si="12"/>
        <v>Край</v>
      </c>
      <c r="I133" s="11" t="s">
        <v>131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</row>
    <row r="134" spans="1:35" x14ac:dyDescent="0.2">
      <c r="A134" s="10" t="s">
        <v>132</v>
      </c>
      <c r="B134" s="20"/>
      <c r="C134" s="3">
        <v>3231.33</v>
      </c>
      <c r="D134" s="3" t="str">
        <f t="shared" si="10"/>
        <v/>
      </c>
      <c r="E134" s="1">
        <f t="shared" si="11"/>
        <v>0</v>
      </c>
      <c r="F134" s="2">
        <f t="shared" si="9"/>
        <v>0</v>
      </c>
      <c r="G134" s="15" t="str">
        <f t="shared" si="13"/>
        <v/>
      </c>
      <c r="H134" s="5" t="str">
        <f t="shared" si="12"/>
        <v>Край</v>
      </c>
      <c r="I134" s="10" t="s">
        <v>132</v>
      </c>
    </row>
    <row r="135" spans="1:35" x14ac:dyDescent="0.2">
      <c r="A135" s="10" t="s">
        <v>133</v>
      </c>
      <c r="B135" s="20"/>
      <c r="C135" s="3">
        <v>3231.33</v>
      </c>
      <c r="D135" s="3" t="str">
        <f t="shared" si="10"/>
        <v/>
      </c>
      <c r="E135" s="1">
        <f t="shared" si="11"/>
        <v>0</v>
      </c>
      <c r="F135" s="2">
        <f t="shared" si="9"/>
        <v>0</v>
      </c>
      <c r="G135" s="15" t="str">
        <f t="shared" si="13"/>
        <v/>
      </c>
      <c r="H135" s="5" t="str">
        <f t="shared" si="12"/>
        <v>Край</v>
      </c>
      <c r="I135" s="10" t="s">
        <v>133</v>
      </c>
    </row>
    <row r="136" spans="1:35" x14ac:dyDescent="0.2">
      <c r="A136" s="10" t="s">
        <v>134</v>
      </c>
      <c r="B136" s="20"/>
      <c r="C136" s="3">
        <v>3231.33</v>
      </c>
      <c r="D136" s="3" t="str">
        <f t="shared" si="10"/>
        <v/>
      </c>
      <c r="E136" s="1">
        <f t="shared" si="11"/>
        <v>0</v>
      </c>
      <c r="F136" s="2">
        <f t="shared" si="9"/>
        <v>0</v>
      </c>
      <c r="G136" s="15" t="str">
        <f t="shared" si="13"/>
        <v/>
      </c>
      <c r="H136" s="5" t="str">
        <f t="shared" si="12"/>
        <v>Край</v>
      </c>
      <c r="I136" s="10" t="s">
        <v>134</v>
      </c>
    </row>
    <row r="137" spans="1:35" x14ac:dyDescent="0.2">
      <c r="A137" s="10" t="s">
        <v>135</v>
      </c>
      <c r="B137" s="20"/>
      <c r="C137" s="3">
        <v>3231.33</v>
      </c>
      <c r="D137" s="3" t="str">
        <f t="shared" si="10"/>
        <v/>
      </c>
      <c r="E137" s="1">
        <f t="shared" si="11"/>
        <v>0</v>
      </c>
      <c r="F137" s="2">
        <f t="shared" si="9"/>
        <v>0</v>
      </c>
      <c r="G137" s="15" t="str">
        <f t="shared" si="13"/>
        <v/>
      </c>
      <c r="H137" s="5" t="str">
        <f t="shared" si="12"/>
        <v>Край</v>
      </c>
      <c r="I137" s="10" t="s">
        <v>135</v>
      </c>
    </row>
    <row r="138" spans="1:35" x14ac:dyDescent="0.2">
      <c r="A138" s="10" t="s">
        <v>136</v>
      </c>
      <c r="B138" s="20"/>
      <c r="C138" s="3">
        <v>3231.33</v>
      </c>
      <c r="D138" s="3" t="str">
        <f t="shared" si="10"/>
        <v/>
      </c>
      <c r="E138" s="1">
        <f t="shared" si="11"/>
        <v>0</v>
      </c>
      <c r="F138" s="2">
        <f t="shared" si="9"/>
        <v>0</v>
      </c>
      <c r="G138" s="15" t="str">
        <f t="shared" si="13"/>
        <v/>
      </c>
      <c r="H138" s="5" t="str">
        <f t="shared" si="12"/>
        <v>Край</v>
      </c>
      <c r="I138" s="10" t="s">
        <v>136</v>
      </c>
    </row>
    <row r="139" spans="1:35" x14ac:dyDescent="0.2">
      <c r="A139" s="10" t="s">
        <v>137</v>
      </c>
      <c r="B139" s="20"/>
      <c r="C139" s="3">
        <v>3231.33</v>
      </c>
      <c r="D139" s="3" t="str">
        <f t="shared" si="10"/>
        <v/>
      </c>
      <c r="E139" s="1">
        <f t="shared" si="11"/>
        <v>0</v>
      </c>
      <c r="F139" s="2">
        <f t="shared" si="9"/>
        <v>0</v>
      </c>
      <c r="G139" s="15" t="str">
        <f t="shared" si="13"/>
        <v/>
      </c>
      <c r="H139" s="5" t="str">
        <f t="shared" si="12"/>
        <v>Край</v>
      </c>
      <c r="I139" s="10" t="s">
        <v>137</v>
      </c>
    </row>
    <row r="140" spans="1:35" x14ac:dyDescent="0.2">
      <c r="A140" s="10" t="s">
        <v>138</v>
      </c>
      <c r="B140" s="20"/>
      <c r="C140" s="3">
        <v>3231.33</v>
      </c>
      <c r="D140" s="3" t="str">
        <f t="shared" si="10"/>
        <v/>
      </c>
      <c r="E140" s="1">
        <f t="shared" si="11"/>
        <v>0</v>
      </c>
      <c r="F140" s="2">
        <f t="shared" si="9"/>
        <v>0</v>
      </c>
      <c r="G140" s="15" t="str">
        <f t="shared" si="13"/>
        <v/>
      </c>
      <c r="H140" s="5" t="str">
        <f t="shared" si="12"/>
        <v>Край</v>
      </c>
      <c r="I140" s="10" t="s">
        <v>138</v>
      </c>
    </row>
    <row r="141" spans="1:35" x14ac:dyDescent="0.2">
      <c r="A141" s="10" t="s">
        <v>139</v>
      </c>
      <c r="B141" s="20"/>
      <c r="C141" s="3">
        <v>3231.33</v>
      </c>
      <c r="D141" s="3" t="str">
        <f t="shared" si="10"/>
        <v/>
      </c>
      <c r="E141" s="1">
        <f t="shared" si="11"/>
        <v>0</v>
      </c>
      <c r="F141" s="2">
        <f t="shared" ref="F141:F180" si="14">IFERROR(COUNT(D106:D141),"")</f>
        <v>0</v>
      </c>
      <c r="G141" s="15" t="str">
        <f t="shared" si="13"/>
        <v/>
      </c>
      <c r="H141" s="5" t="str">
        <f t="shared" si="12"/>
        <v>Край</v>
      </c>
      <c r="I141" s="10" t="s">
        <v>139</v>
      </c>
    </row>
    <row r="142" spans="1:35" x14ac:dyDescent="0.2">
      <c r="A142" s="10" t="s">
        <v>140</v>
      </c>
      <c r="B142" s="20"/>
      <c r="C142" s="3">
        <v>3231.33</v>
      </c>
      <c r="D142" s="3" t="str">
        <f t="shared" si="10"/>
        <v/>
      </c>
      <c r="E142" s="1">
        <f t="shared" si="11"/>
        <v>0</v>
      </c>
      <c r="F142" s="2">
        <f t="shared" si="14"/>
        <v>0</v>
      </c>
      <c r="G142" s="15" t="str">
        <f t="shared" si="13"/>
        <v/>
      </c>
      <c r="H142" s="5" t="str">
        <f t="shared" si="12"/>
        <v>Край</v>
      </c>
      <c r="I142" s="10" t="s">
        <v>140</v>
      </c>
    </row>
    <row r="143" spans="1:35" x14ac:dyDescent="0.2">
      <c r="A143" s="10" t="s">
        <v>141</v>
      </c>
      <c r="B143" s="20"/>
      <c r="C143" s="3">
        <v>3231.33</v>
      </c>
      <c r="D143" s="3" t="str">
        <f t="shared" si="10"/>
        <v/>
      </c>
      <c r="E143" s="1">
        <f t="shared" si="11"/>
        <v>0</v>
      </c>
      <c r="F143" s="2">
        <f t="shared" si="14"/>
        <v>0</v>
      </c>
      <c r="G143" s="15" t="str">
        <f t="shared" si="13"/>
        <v/>
      </c>
      <c r="H143" s="5" t="str">
        <f t="shared" si="12"/>
        <v>Край</v>
      </c>
      <c r="I143" s="10" t="s">
        <v>141</v>
      </c>
    </row>
    <row r="144" spans="1:35" x14ac:dyDescent="0.2">
      <c r="A144" s="10" t="s">
        <v>142</v>
      </c>
      <c r="B144" s="20"/>
      <c r="C144" s="3">
        <v>3231.33</v>
      </c>
      <c r="D144" s="3" t="str">
        <f t="shared" si="10"/>
        <v/>
      </c>
      <c r="E144" s="1">
        <f t="shared" si="11"/>
        <v>0</v>
      </c>
      <c r="F144" s="2">
        <f t="shared" si="14"/>
        <v>0</v>
      </c>
      <c r="G144" s="15" t="str">
        <f t="shared" si="13"/>
        <v/>
      </c>
      <c r="H144" s="5" t="str">
        <f t="shared" si="12"/>
        <v>Край</v>
      </c>
      <c r="I144" s="10" t="s">
        <v>142</v>
      </c>
    </row>
    <row r="145" spans="1:35" s="11" customFormat="1" x14ac:dyDescent="0.2">
      <c r="A145" s="11" t="s">
        <v>143</v>
      </c>
      <c r="B145" s="21"/>
      <c r="C145" s="4">
        <v>3231.33</v>
      </c>
      <c r="D145" s="3" t="str">
        <f t="shared" si="10"/>
        <v/>
      </c>
      <c r="E145" s="1">
        <f t="shared" si="11"/>
        <v>0</v>
      </c>
      <c r="F145" s="2">
        <f t="shared" si="14"/>
        <v>0</v>
      </c>
      <c r="G145" s="15" t="str">
        <f t="shared" si="13"/>
        <v/>
      </c>
      <c r="H145" s="5" t="str">
        <f t="shared" si="12"/>
        <v>Край</v>
      </c>
      <c r="I145" s="11" t="s">
        <v>143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</row>
    <row r="146" spans="1:35" x14ac:dyDescent="0.2">
      <c r="A146" s="10" t="s">
        <v>144</v>
      </c>
      <c r="B146" s="20"/>
      <c r="C146" s="3">
        <v>4960.42</v>
      </c>
      <c r="D146" s="3" t="str">
        <f t="shared" ref="D146:D170" si="15">IFERROR(IF(B146&gt;0,C146,""),"")</f>
        <v/>
      </c>
      <c r="E146" s="1">
        <f t="shared" si="11"/>
        <v>0</v>
      </c>
      <c r="F146" s="2">
        <f t="shared" si="14"/>
        <v>0</v>
      </c>
      <c r="G146" s="15" t="str">
        <f t="shared" si="13"/>
        <v/>
      </c>
      <c r="H146" s="5" t="str">
        <f t="shared" si="12"/>
        <v>Край</v>
      </c>
      <c r="I146" s="10" t="s">
        <v>144</v>
      </c>
    </row>
    <row r="147" spans="1:35" x14ac:dyDescent="0.2">
      <c r="A147" s="10" t="s">
        <v>145</v>
      </c>
      <c r="B147" s="20"/>
      <c r="C147" s="3">
        <v>4960.42</v>
      </c>
      <c r="D147" s="3" t="str">
        <f t="shared" si="15"/>
        <v/>
      </c>
      <c r="E147" s="1">
        <f t="shared" si="11"/>
        <v>0</v>
      </c>
      <c r="F147" s="2">
        <f t="shared" si="14"/>
        <v>0</v>
      </c>
      <c r="G147" s="15" t="str">
        <f t="shared" si="13"/>
        <v/>
      </c>
      <c r="H147" s="5" t="str">
        <f t="shared" si="12"/>
        <v>Край</v>
      </c>
      <c r="I147" s="10" t="s">
        <v>145</v>
      </c>
    </row>
    <row r="148" spans="1:35" x14ac:dyDescent="0.2">
      <c r="A148" s="10" t="s">
        <v>146</v>
      </c>
      <c r="B148" s="20"/>
      <c r="C148" s="3">
        <v>4960.42</v>
      </c>
      <c r="D148" s="3" t="str">
        <f t="shared" si="15"/>
        <v/>
      </c>
      <c r="E148" s="1">
        <f t="shared" si="11"/>
        <v>0</v>
      </c>
      <c r="F148" s="2">
        <f t="shared" si="14"/>
        <v>0</v>
      </c>
      <c r="G148" s="15" t="str">
        <f t="shared" si="13"/>
        <v/>
      </c>
      <c r="H148" s="5" t="str">
        <f t="shared" si="12"/>
        <v>Край</v>
      </c>
      <c r="I148" s="10" t="s">
        <v>146</v>
      </c>
    </row>
    <row r="149" spans="1:35" x14ac:dyDescent="0.2">
      <c r="A149" s="10" t="s">
        <v>147</v>
      </c>
      <c r="B149" s="20"/>
      <c r="C149" s="3">
        <v>4960.42</v>
      </c>
      <c r="D149" s="3" t="str">
        <f t="shared" si="15"/>
        <v/>
      </c>
      <c r="E149" s="1">
        <f t="shared" si="11"/>
        <v>0</v>
      </c>
      <c r="F149" s="2">
        <f t="shared" si="14"/>
        <v>0</v>
      </c>
      <c r="G149" s="15" t="str">
        <f t="shared" si="13"/>
        <v/>
      </c>
      <c r="H149" s="5" t="str">
        <f t="shared" si="12"/>
        <v>Край</v>
      </c>
      <c r="I149" s="10" t="s">
        <v>147</v>
      </c>
    </row>
    <row r="150" spans="1:35" x14ac:dyDescent="0.2">
      <c r="A150" s="10" t="s">
        <v>148</v>
      </c>
      <c r="B150" s="20"/>
      <c r="C150" s="3">
        <v>4960.42</v>
      </c>
      <c r="D150" s="3" t="str">
        <f t="shared" si="15"/>
        <v/>
      </c>
      <c r="E150" s="1">
        <f t="shared" si="11"/>
        <v>0</v>
      </c>
      <c r="F150" s="2">
        <f t="shared" si="14"/>
        <v>0</v>
      </c>
      <c r="G150" s="15" t="str">
        <f t="shared" si="13"/>
        <v/>
      </c>
      <c r="H150" s="5" t="str">
        <f t="shared" si="12"/>
        <v>Край</v>
      </c>
      <c r="I150" s="10" t="s">
        <v>148</v>
      </c>
    </row>
    <row r="151" spans="1:35" x14ac:dyDescent="0.2">
      <c r="A151" s="10" t="s">
        <v>149</v>
      </c>
      <c r="B151" s="20"/>
      <c r="C151" s="3">
        <v>4960.42</v>
      </c>
      <c r="D151" s="3" t="str">
        <f t="shared" si="15"/>
        <v/>
      </c>
      <c r="E151" s="1">
        <f t="shared" si="11"/>
        <v>0</v>
      </c>
      <c r="F151" s="2">
        <f t="shared" si="14"/>
        <v>0</v>
      </c>
      <c r="G151" s="15" t="str">
        <f t="shared" si="13"/>
        <v/>
      </c>
      <c r="H151" s="5" t="str">
        <f t="shared" si="12"/>
        <v>Край</v>
      </c>
      <c r="I151" s="10" t="s">
        <v>149</v>
      </c>
    </row>
    <row r="152" spans="1:35" x14ac:dyDescent="0.2">
      <c r="A152" s="10" t="s">
        <v>150</v>
      </c>
      <c r="B152" s="20"/>
      <c r="C152" s="3">
        <v>4960.42</v>
      </c>
      <c r="D152" s="3" t="str">
        <f t="shared" si="15"/>
        <v/>
      </c>
      <c r="E152" s="1">
        <f t="shared" si="11"/>
        <v>0</v>
      </c>
      <c r="F152" s="2">
        <f t="shared" si="14"/>
        <v>0</v>
      </c>
      <c r="G152" s="15" t="str">
        <f t="shared" si="13"/>
        <v/>
      </c>
      <c r="H152" s="5" t="str">
        <f t="shared" si="12"/>
        <v>Край</v>
      </c>
      <c r="I152" s="10" t="s">
        <v>150</v>
      </c>
    </row>
    <row r="153" spans="1:35" x14ac:dyDescent="0.2">
      <c r="A153" s="10" t="s">
        <v>151</v>
      </c>
      <c r="B153" s="20"/>
      <c r="C153" s="3">
        <v>4960.42</v>
      </c>
      <c r="D153" s="3" t="str">
        <f t="shared" si="15"/>
        <v/>
      </c>
      <c r="E153" s="1">
        <f t="shared" si="11"/>
        <v>0</v>
      </c>
      <c r="F153" s="2">
        <f t="shared" si="14"/>
        <v>0</v>
      </c>
      <c r="G153" s="15" t="str">
        <f t="shared" si="13"/>
        <v/>
      </c>
      <c r="H153" s="5" t="str">
        <f t="shared" si="12"/>
        <v>Край</v>
      </c>
      <c r="I153" s="10" t="s">
        <v>151</v>
      </c>
    </row>
    <row r="154" spans="1:35" x14ac:dyDescent="0.2">
      <c r="A154" s="10" t="s">
        <v>152</v>
      </c>
      <c r="B154" s="20"/>
      <c r="C154" s="3">
        <v>4960.42</v>
      </c>
      <c r="D154" s="3" t="str">
        <f t="shared" si="15"/>
        <v/>
      </c>
      <c r="E154" s="1">
        <f t="shared" si="11"/>
        <v>0</v>
      </c>
      <c r="F154" s="2">
        <f t="shared" si="14"/>
        <v>0</v>
      </c>
      <c r="G154" s="15" t="str">
        <f t="shared" si="13"/>
        <v/>
      </c>
      <c r="H154" s="5" t="str">
        <f t="shared" si="12"/>
        <v>Край</v>
      </c>
      <c r="I154" s="10" t="s">
        <v>152</v>
      </c>
    </row>
    <row r="155" spans="1:35" x14ac:dyDescent="0.2">
      <c r="A155" s="10" t="s">
        <v>153</v>
      </c>
      <c r="B155" s="20"/>
      <c r="C155" s="3">
        <v>4960.42</v>
      </c>
      <c r="D155" s="3" t="str">
        <f t="shared" si="15"/>
        <v/>
      </c>
      <c r="E155" s="1">
        <f t="shared" si="11"/>
        <v>0</v>
      </c>
      <c r="F155" s="2">
        <f t="shared" si="14"/>
        <v>0</v>
      </c>
      <c r="G155" s="15" t="str">
        <f t="shared" si="13"/>
        <v/>
      </c>
      <c r="H155" s="5" t="str">
        <f t="shared" si="12"/>
        <v>Край</v>
      </c>
      <c r="I155" s="10" t="s">
        <v>153</v>
      </c>
    </row>
    <row r="156" spans="1:35" x14ac:dyDescent="0.2">
      <c r="A156" s="10" t="s">
        <v>154</v>
      </c>
      <c r="B156" s="20"/>
      <c r="C156" s="3">
        <v>4960.42</v>
      </c>
      <c r="D156" s="3" t="str">
        <f t="shared" si="15"/>
        <v/>
      </c>
      <c r="E156" s="1">
        <f t="shared" si="11"/>
        <v>0</v>
      </c>
      <c r="F156" s="2">
        <f t="shared" si="14"/>
        <v>0</v>
      </c>
      <c r="G156" s="15" t="str">
        <f t="shared" si="13"/>
        <v/>
      </c>
      <c r="H156" s="5" t="str">
        <f t="shared" si="12"/>
        <v>Край</v>
      </c>
      <c r="I156" s="10" t="s">
        <v>154</v>
      </c>
    </row>
    <row r="157" spans="1:35" s="11" customFormat="1" x14ac:dyDescent="0.2">
      <c r="A157" s="11" t="s">
        <v>155</v>
      </c>
      <c r="B157" s="21"/>
      <c r="C157" s="4">
        <v>4960.42</v>
      </c>
      <c r="D157" s="3" t="str">
        <f t="shared" si="15"/>
        <v/>
      </c>
      <c r="E157" s="1">
        <f t="shared" si="11"/>
        <v>0</v>
      </c>
      <c r="F157" s="2">
        <f t="shared" si="14"/>
        <v>0</v>
      </c>
      <c r="G157" s="15" t="str">
        <f t="shared" si="13"/>
        <v/>
      </c>
      <c r="H157" s="5" t="str">
        <f t="shared" si="12"/>
        <v>Край</v>
      </c>
      <c r="I157" s="11" t="s">
        <v>155</v>
      </c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</row>
    <row r="158" spans="1:35" x14ac:dyDescent="0.2">
      <c r="A158" s="10" t="s">
        <v>156</v>
      </c>
      <c r="B158" s="20"/>
      <c r="C158" s="3">
        <v>7597</v>
      </c>
      <c r="D158" s="3" t="str">
        <f t="shared" si="15"/>
        <v/>
      </c>
      <c r="E158" s="1">
        <f t="shared" si="11"/>
        <v>0</v>
      </c>
      <c r="F158" s="2">
        <f t="shared" si="14"/>
        <v>0</v>
      </c>
      <c r="G158" s="15" t="str">
        <f t="shared" si="13"/>
        <v/>
      </c>
      <c r="H158" s="5" t="str">
        <f t="shared" si="12"/>
        <v>Край</v>
      </c>
      <c r="I158" s="10" t="s">
        <v>156</v>
      </c>
    </row>
    <row r="159" spans="1:35" x14ac:dyDescent="0.2">
      <c r="A159" s="10" t="s">
        <v>157</v>
      </c>
      <c r="B159" s="20"/>
      <c r="C159" s="3">
        <v>7597</v>
      </c>
      <c r="D159" s="3" t="str">
        <f t="shared" si="15"/>
        <v/>
      </c>
      <c r="E159" s="1">
        <f t="shared" si="11"/>
        <v>0</v>
      </c>
      <c r="F159" s="2">
        <f t="shared" si="14"/>
        <v>0</v>
      </c>
      <c r="G159" s="15" t="str">
        <f t="shared" si="13"/>
        <v/>
      </c>
      <c r="H159" s="5" t="str">
        <f t="shared" si="12"/>
        <v>Край</v>
      </c>
      <c r="I159" s="10" t="s">
        <v>157</v>
      </c>
    </row>
    <row r="160" spans="1:35" x14ac:dyDescent="0.2">
      <c r="A160" s="10" t="s">
        <v>158</v>
      </c>
      <c r="B160" s="20"/>
      <c r="C160" s="3">
        <v>7597</v>
      </c>
      <c r="D160" s="3" t="str">
        <f t="shared" si="15"/>
        <v/>
      </c>
      <c r="E160" s="1">
        <f t="shared" si="11"/>
        <v>0</v>
      </c>
      <c r="F160" s="2">
        <f t="shared" si="14"/>
        <v>0</v>
      </c>
      <c r="G160" s="15" t="str">
        <f t="shared" si="13"/>
        <v/>
      </c>
      <c r="H160" s="5" t="str">
        <f t="shared" si="12"/>
        <v>Край</v>
      </c>
      <c r="I160" s="10" t="s">
        <v>158</v>
      </c>
    </row>
    <row r="161" spans="1:35" x14ac:dyDescent="0.2">
      <c r="A161" s="10" t="s">
        <v>159</v>
      </c>
      <c r="B161" s="20"/>
      <c r="C161" s="3">
        <v>7597</v>
      </c>
      <c r="D161" s="3" t="str">
        <f t="shared" si="15"/>
        <v/>
      </c>
      <c r="E161" s="1">
        <f t="shared" si="11"/>
        <v>0</v>
      </c>
      <c r="F161" s="2">
        <f t="shared" si="14"/>
        <v>0</v>
      </c>
      <c r="G161" s="15" t="str">
        <f t="shared" si="13"/>
        <v/>
      </c>
      <c r="H161" s="5" t="str">
        <f t="shared" si="12"/>
        <v>Край</v>
      </c>
      <c r="I161" s="10" t="s">
        <v>159</v>
      </c>
    </row>
    <row r="162" spans="1:35" x14ac:dyDescent="0.2">
      <c r="A162" s="10" t="s">
        <v>160</v>
      </c>
      <c r="B162" s="20"/>
      <c r="C162" s="3">
        <v>7597</v>
      </c>
      <c r="D162" s="3" t="str">
        <f t="shared" si="15"/>
        <v/>
      </c>
      <c r="E162" s="1">
        <f t="shared" si="11"/>
        <v>0</v>
      </c>
      <c r="F162" s="2">
        <f t="shared" si="14"/>
        <v>0</v>
      </c>
      <c r="G162" s="15" t="str">
        <f t="shared" si="13"/>
        <v/>
      </c>
      <c r="H162" s="5" t="str">
        <f t="shared" si="12"/>
        <v>Край</v>
      </c>
      <c r="I162" s="10" t="s">
        <v>160</v>
      </c>
    </row>
    <row r="163" spans="1:35" x14ac:dyDescent="0.2">
      <c r="A163" s="10" t="s">
        <v>161</v>
      </c>
      <c r="B163" s="20"/>
      <c r="C163" s="3">
        <v>7597</v>
      </c>
      <c r="D163" s="3" t="str">
        <f t="shared" si="15"/>
        <v/>
      </c>
      <c r="E163" s="1">
        <f t="shared" si="11"/>
        <v>0</v>
      </c>
      <c r="F163" s="2">
        <f t="shared" si="14"/>
        <v>0</v>
      </c>
      <c r="G163" s="15" t="str">
        <f t="shared" si="13"/>
        <v/>
      </c>
      <c r="H163" s="5" t="str">
        <f t="shared" si="12"/>
        <v>Край</v>
      </c>
      <c r="I163" s="10" t="s">
        <v>161</v>
      </c>
    </row>
    <row r="164" spans="1:35" x14ac:dyDescent="0.2">
      <c r="A164" s="10" t="s">
        <v>162</v>
      </c>
      <c r="B164" s="20"/>
      <c r="C164" s="3">
        <v>7597</v>
      </c>
      <c r="D164" s="3" t="str">
        <f t="shared" si="15"/>
        <v/>
      </c>
      <c r="E164" s="1">
        <f t="shared" si="11"/>
        <v>0</v>
      </c>
      <c r="F164" s="2">
        <f t="shared" si="14"/>
        <v>0</v>
      </c>
      <c r="G164" s="15" t="str">
        <f t="shared" si="13"/>
        <v/>
      </c>
      <c r="H164" s="5" t="str">
        <f t="shared" si="12"/>
        <v>Край</v>
      </c>
      <c r="I164" s="10" t="s">
        <v>162</v>
      </c>
    </row>
    <row r="165" spans="1:35" x14ac:dyDescent="0.2">
      <c r="A165" s="10" t="s">
        <v>163</v>
      </c>
      <c r="B165" s="20"/>
      <c r="C165" s="3">
        <v>7597</v>
      </c>
      <c r="D165" s="3" t="str">
        <f t="shared" si="15"/>
        <v/>
      </c>
      <c r="E165" s="1">
        <f t="shared" si="11"/>
        <v>0</v>
      </c>
      <c r="F165" s="2">
        <f t="shared" si="14"/>
        <v>0</v>
      </c>
      <c r="G165" s="15" t="str">
        <f t="shared" si="13"/>
        <v/>
      </c>
      <c r="H165" s="5" t="str">
        <f t="shared" si="12"/>
        <v>Край</v>
      </c>
      <c r="I165" s="10" t="s">
        <v>163</v>
      </c>
    </row>
    <row r="166" spans="1:35" x14ac:dyDescent="0.2">
      <c r="A166" s="10" t="s">
        <v>164</v>
      </c>
      <c r="B166" s="20"/>
      <c r="C166" s="3">
        <v>7597</v>
      </c>
      <c r="D166" s="3" t="str">
        <f t="shared" si="15"/>
        <v/>
      </c>
      <c r="E166" s="1">
        <f t="shared" si="11"/>
        <v>0</v>
      </c>
      <c r="F166" s="2">
        <f t="shared" si="14"/>
        <v>0</v>
      </c>
      <c r="G166" s="15" t="str">
        <f t="shared" si="13"/>
        <v/>
      </c>
      <c r="H166" s="5" t="str">
        <f t="shared" si="12"/>
        <v>Край</v>
      </c>
      <c r="I166" s="10" t="s">
        <v>164</v>
      </c>
    </row>
    <row r="167" spans="1:35" x14ac:dyDescent="0.2">
      <c r="A167" s="10" t="s">
        <v>165</v>
      </c>
      <c r="B167" s="20"/>
      <c r="C167" s="3">
        <v>7597</v>
      </c>
      <c r="D167" s="3" t="str">
        <f t="shared" si="15"/>
        <v/>
      </c>
      <c r="E167" s="1">
        <f t="shared" si="11"/>
        <v>0</v>
      </c>
      <c r="F167" s="2">
        <f t="shared" si="14"/>
        <v>0</v>
      </c>
      <c r="G167" s="15" t="str">
        <f t="shared" si="13"/>
        <v/>
      </c>
      <c r="H167" s="5" t="str">
        <f t="shared" si="12"/>
        <v>Край</v>
      </c>
      <c r="I167" s="10" t="s">
        <v>165</v>
      </c>
    </row>
    <row r="168" spans="1:35" x14ac:dyDescent="0.2">
      <c r="A168" s="10" t="s">
        <v>166</v>
      </c>
      <c r="B168" s="20"/>
      <c r="C168" s="3">
        <v>7597</v>
      </c>
      <c r="D168" s="3" t="str">
        <f t="shared" si="15"/>
        <v/>
      </c>
      <c r="E168" s="1">
        <f t="shared" si="11"/>
        <v>0</v>
      </c>
      <c r="F168" s="2">
        <f t="shared" si="14"/>
        <v>0</v>
      </c>
      <c r="G168" s="15" t="str">
        <f t="shared" si="13"/>
        <v/>
      </c>
      <c r="H168" s="5" t="str">
        <f t="shared" si="12"/>
        <v>Край</v>
      </c>
      <c r="I168" s="10" t="s">
        <v>166</v>
      </c>
    </row>
    <row r="169" spans="1:35" s="11" customFormat="1" x14ac:dyDescent="0.2">
      <c r="A169" s="11" t="s">
        <v>167</v>
      </c>
      <c r="B169" s="21"/>
      <c r="C169" s="4">
        <v>7597</v>
      </c>
      <c r="D169" s="3" t="str">
        <f t="shared" si="15"/>
        <v/>
      </c>
      <c r="E169" s="1">
        <f t="shared" si="11"/>
        <v>0</v>
      </c>
      <c r="F169" s="2">
        <f t="shared" si="14"/>
        <v>0</v>
      </c>
      <c r="G169" s="15" t="str">
        <f t="shared" si="13"/>
        <v/>
      </c>
      <c r="H169" s="5" t="str">
        <f t="shared" si="12"/>
        <v>Край</v>
      </c>
      <c r="I169" s="11" t="s">
        <v>167</v>
      </c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spans="1:35" x14ac:dyDescent="0.2">
      <c r="A170" s="10" t="s">
        <v>168</v>
      </c>
      <c r="B170" s="20"/>
      <c r="C170" s="3">
        <v>13269</v>
      </c>
      <c r="D170" s="3" t="str">
        <f t="shared" si="15"/>
        <v/>
      </c>
      <c r="E170" s="1">
        <f t="shared" ref="E170:E181" si="16">IFERROR(G170/36*F170,0)</f>
        <v>0</v>
      </c>
      <c r="F170" s="2">
        <f t="shared" si="14"/>
        <v>0</v>
      </c>
      <c r="G170" s="15" t="str">
        <f t="shared" si="13"/>
        <v/>
      </c>
      <c r="H170" s="5" t="str">
        <f t="shared" ref="H170:H180" si="17">IFERROR(IF(E170=$K$1,"Край",""),"")</f>
        <v>Край</v>
      </c>
      <c r="I170" s="10" t="s">
        <v>168</v>
      </c>
    </row>
    <row r="171" spans="1:35" x14ac:dyDescent="0.2">
      <c r="A171" s="10" t="s">
        <v>169</v>
      </c>
      <c r="B171" s="20"/>
      <c r="C171" s="3">
        <v>13269</v>
      </c>
      <c r="D171" s="3" t="str">
        <f t="shared" ref="D171:D181" si="18">IFERROR(IF(B171&gt;0,C171,""),"")</f>
        <v/>
      </c>
      <c r="E171" s="1">
        <f t="shared" si="16"/>
        <v>0</v>
      </c>
      <c r="F171" s="2">
        <f t="shared" si="14"/>
        <v>0</v>
      </c>
      <c r="G171" s="15" t="str">
        <f t="shared" si="13"/>
        <v/>
      </c>
      <c r="H171" s="5" t="str">
        <f t="shared" si="17"/>
        <v>Край</v>
      </c>
      <c r="I171" s="10" t="s">
        <v>169</v>
      </c>
    </row>
    <row r="172" spans="1:35" x14ac:dyDescent="0.2">
      <c r="A172" s="10" t="s">
        <v>170</v>
      </c>
      <c r="B172" s="20"/>
      <c r="C172" s="3">
        <v>13269</v>
      </c>
      <c r="D172" s="3" t="str">
        <f t="shared" si="18"/>
        <v/>
      </c>
      <c r="E172" s="1">
        <f t="shared" si="16"/>
        <v>0</v>
      </c>
      <c r="F172" s="2">
        <f t="shared" si="14"/>
        <v>0</v>
      </c>
      <c r="G172" s="15" t="str">
        <f t="shared" si="13"/>
        <v/>
      </c>
      <c r="H172" s="5" t="str">
        <f t="shared" si="17"/>
        <v>Край</v>
      </c>
      <c r="I172" s="10" t="s">
        <v>170</v>
      </c>
    </row>
    <row r="173" spans="1:35" x14ac:dyDescent="0.2">
      <c r="A173" s="10" t="s">
        <v>171</v>
      </c>
      <c r="B173" s="20"/>
      <c r="C173" s="3">
        <v>13269</v>
      </c>
      <c r="D173" s="3" t="str">
        <f t="shared" si="18"/>
        <v/>
      </c>
      <c r="E173" s="1">
        <f t="shared" si="16"/>
        <v>0</v>
      </c>
      <c r="F173" s="2">
        <f t="shared" si="14"/>
        <v>0</v>
      </c>
      <c r="G173" s="15" t="str">
        <f t="shared" si="13"/>
        <v/>
      </c>
      <c r="H173" s="5" t="str">
        <f t="shared" si="17"/>
        <v>Край</v>
      </c>
      <c r="I173" s="10" t="s">
        <v>171</v>
      </c>
    </row>
    <row r="174" spans="1:35" x14ac:dyDescent="0.2">
      <c r="A174" s="10" t="s">
        <v>172</v>
      </c>
      <c r="B174" s="20"/>
      <c r="C174" s="3">
        <v>13269</v>
      </c>
      <c r="D174" s="3" t="str">
        <f t="shared" si="18"/>
        <v/>
      </c>
      <c r="E174" s="1">
        <f t="shared" si="16"/>
        <v>0</v>
      </c>
      <c r="F174" s="2">
        <f t="shared" si="14"/>
        <v>0</v>
      </c>
      <c r="G174" s="15" t="str">
        <f t="shared" si="13"/>
        <v/>
      </c>
      <c r="H174" s="5" t="str">
        <f t="shared" si="17"/>
        <v>Край</v>
      </c>
      <c r="I174" s="10" t="s">
        <v>172</v>
      </c>
    </row>
    <row r="175" spans="1:35" x14ac:dyDescent="0.2">
      <c r="A175" s="10" t="s">
        <v>173</v>
      </c>
      <c r="B175" s="20"/>
      <c r="C175" s="3">
        <v>13269</v>
      </c>
      <c r="D175" s="3" t="str">
        <f t="shared" si="18"/>
        <v/>
      </c>
      <c r="E175" s="1">
        <f t="shared" si="16"/>
        <v>0</v>
      </c>
      <c r="F175" s="2">
        <f t="shared" si="14"/>
        <v>0</v>
      </c>
      <c r="G175" s="15" t="str">
        <f t="shared" si="13"/>
        <v/>
      </c>
      <c r="H175" s="5" t="str">
        <f t="shared" si="17"/>
        <v>Край</v>
      </c>
      <c r="I175" s="10" t="s">
        <v>173</v>
      </c>
    </row>
    <row r="176" spans="1:35" x14ac:dyDescent="0.2">
      <c r="A176" s="10" t="s">
        <v>174</v>
      </c>
      <c r="B176" s="20"/>
      <c r="C176" s="3">
        <v>13269</v>
      </c>
      <c r="D176" s="3" t="str">
        <f t="shared" si="18"/>
        <v/>
      </c>
      <c r="E176" s="1">
        <f t="shared" si="16"/>
        <v>0</v>
      </c>
      <c r="F176" s="2">
        <f t="shared" si="14"/>
        <v>0</v>
      </c>
      <c r="G176" s="15" t="str">
        <f t="shared" si="13"/>
        <v/>
      </c>
      <c r="H176" s="5" t="str">
        <f t="shared" si="17"/>
        <v>Край</v>
      </c>
      <c r="I176" s="10" t="s">
        <v>174</v>
      </c>
    </row>
    <row r="177" spans="1:9" x14ac:dyDescent="0.2">
      <c r="A177" s="10" t="s">
        <v>175</v>
      </c>
      <c r="B177" s="20"/>
      <c r="C177" s="3">
        <v>13269</v>
      </c>
      <c r="D177" s="3" t="str">
        <f t="shared" si="18"/>
        <v/>
      </c>
      <c r="E177" s="1">
        <f t="shared" si="16"/>
        <v>0</v>
      </c>
      <c r="F177" s="2">
        <f t="shared" si="14"/>
        <v>0</v>
      </c>
      <c r="G177" s="15" t="str">
        <f t="shared" si="13"/>
        <v/>
      </c>
      <c r="H177" s="5" t="str">
        <f t="shared" si="17"/>
        <v>Край</v>
      </c>
      <c r="I177" s="10" t="s">
        <v>175</v>
      </c>
    </row>
    <row r="178" spans="1:9" x14ac:dyDescent="0.2">
      <c r="A178" s="10" t="s">
        <v>176</v>
      </c>
      <c r="B178" s="20"/>
      <c r="C178" s="3">
        <v>13269</v>
      </c>
      <c r="D178" s="3" t="str">
        <f t="shared" si="18"/>
        <v/>
      </c>
      <c r="E178" s="1">
        <f t="shared" si="16"/>
        <v>0</v>
      </c>
      <c r="F178" s="2">
        <f t="shared" si="14"/>
        <v>0</v>
      </c>
      <c r="G178" s="15" t="str">
        <f t="shared" si="13"/>
        <v/>
      </c>
      <c r="H178" s="5" t="str">
        <f t="shared" si="17"/>
        <v>Край</v>
      </c>
      <c r="I178" s="10" t="s">
        <v>176</v>
      </c>
    </row>
    <row r="179" spans="1:9" x14ac:dyDescent="0.2">
      <c r="A179" s="10" t="s">
        <v>177</v>
      </c>
      <c r="B179" s="20"/>
      <c r="C179" s="3">
        <v>13269</v>
      </c>
      <c r="D179" s="3" t="str">
        <f t="shared" si="18"/>
        <v/>
      </c>
      <c r="E179" s="1">
        <f t="shared" si="16"/>
        <v>0</v>
      </c>
      <c r="F179" s="2">
        <f t="shared" si="14"/>
        <v>0</v>
      </c>
      <c r="G179" s="15" t="str">
        <f t="shared" si="13"/>
        <v/>
      </c>
      <c r="H179" s="5" t="str">
        <f t="shared" si="17"/>
        <v>Край</v>
      </c>
      <c r="I179" s="10" t="s">
        <v>177</v>
      </c>
    </row>
    <row r="180" spans="1:9" x14ac:dyDescent="0.2">
      <c r="A180" s="10" t="s">
        <v>178</v>
      </c>
      <c r="B180" s="20"/>
      <c r="C180" s="3">
        <v>13269</v>
      </c>
      <c r="D180" s="3" t="str">
        <f t="shared" si="18"/>
        <v/>
      </c>
      <c r="E180" s="1">
        <f t="shared" si="16"/>
        <v>0</v>
      </c>
      <c r="F180" s="2">
        <f t="shared" si="14"/>
        <v>0</v>
      </c>
      <c r="G180" s="15" t="str">
        <f t="shared" si="13"/>
        <v/>
      </c>
      <c r="H180" s="5" t="str">
        <f t="shared" si="17"/>
        <v>Край</v>
      </c>
      <c r="I180" s="10" t="s">
        <v>178</v>
      </c>
    </row>
    <row r="181" spans="1:9" s="12" customFormat="1" x14ac:dyDescent="0.2">
      <c r="A181" s="11" t="s">
        <v>179</v>
      </c>
      <c r="B181" s="21"/>
      <c r="C181" s="4">
        <v>13269</v>
      </c>
      <c r="D181" s="3" t="str">
        <f t="shared" si="18"/>
        <v/>
      </c>
      <c r="E181" s="1">
        <f t="shared" si="16"/>
        <v>0</v>
      </c>
      <c r="F181" s="2">
        <f>IFERROR(COUNT(D146:D181),"")</f>
        <v>0</v>
      </c>
      <c r="G181" s="15" t="str">
        <f t="shared" ref="G181" si="19">IFERROR(ROUND(SUM(B146:B181)/SUM(D146:D181),2),"")</f>
        <v/>
      </c>
      <c r="H181" s="5" t="str">
        <f>IFERROR(IF(E181=$K$1,"Край",""),"")</f>
        <v>Край</v>
      </c>
      <c r="I181" s="12" t="s">
        <v>179</v>
      </c>
    </row>
    <row r="182" spans="1:9" s="12" customFormat="1" x14ac:dyDescent="0.2">
      <c r="B182" s="27"/>
      <c r="C182" s="27"/>
      <c r="D182" s="27"/>
      <c r="E182" s="38"/>
      <c r="G182" s="39"/>
      <c r="H182" s="40"/>
    </row>
    <row r="183" spans="1:9" s="12" customFormat="1" x14ac:dyDescent="0.2">
      <c r="B183" s="27"/>
      <c r="C183" s="27"/>
      <c r="D183" s="27"/>
      <c r="E183" s="38"/>
      <c r="G183" s="39"/>
      <c r="H183" s="40"/>
    </row>
    <row r="184" spans="1:9" s="12" customFormat="1" x14ac:dyDescent="0.2">
      <c r="B184" s="27"/>
      <c r="C184" s="27"/>
      <c r="D184" s="27"/>
      <c r="E184" s="38"/>
      <c r="G184" s="39"/>
      <c r="H184" s="40"/>
    </row>
    <row r="185" spans="1:9" s="12" customFormat="1" x14ac:dyDescent="0.2">
      <c r="B185" s="27"/>
      <c r="C185" s="27"/>
      <c r="D185" s="27"/>
      <c r="E185" s="38"/>
      <c r="G185" s="39"/>
      <c r="H185" s="40"/>
    </row>
    <row r="186" spans="1:9" s="12" customFormat="1" x14ac:dyDescent="0.2">
      <c r="B186" s="27"/>
      <c r="C186" s="27"/>
      <c r="D186" s="27"/>
      <c r="E186" s="38"/>
      <c r="G186" s="39"/>
      <c r="H186" s="40"/>
    </row>
    <row r="187" spans="1:9" s="12" customFormat="1" x14ac:dyDescent="0.2">
      <c r="B187" s="27"/>
      <c r="C187" s="27"/>
      <c r="D187" s="27"/>
      <c r="E187" s="38"/>
      <c r="G187" s="39"/>
      <c r="H187" s="40"/>
    </row>
    <row r="188" spans="1:9" s="12" customFormat="1" x14ac:dyDescent="0.2">
      <c r="B188" s="27"/>
      <c r="C188" s="27"/>
      <c r="D188" s="27"/>
      <c r="E188" s="38"/>
      <c r="G188" s="39"/>
      <c r="H188" s="40"/>
    </row>
    <row r="189" spans="1:9" s="12" customFormat="1" x14ac:dyDescent="0.2">
      <c r="B189" s="27"/>
      <c r="C189" s="27"/>
      <c r="D189" s="27"/>
      <c r="E189" s="38"/>
      <c r="G189" s="39"/>
      <c r="H189" s="40"/>
    </row>
    <row r="190" spans="1:9" s="12" customFormat="1" x14ac:dyDescent="0.2">
      <c r="B190" s="27"/>
      <c r="C190" s="27"/>
      <c r="D190" s="27"/>
      <c r="E190" s="38"/>
      <c r="G190" s="39"/>
      <c r="H190" s="40"/>
    </row>
    <row r="191" spans="1:9" s="12" customFormat="1" x14ac:dyDescent="0.2">
      <c r="B191" s="27"/>
      <c r="C191" s="27"/>
      <c r="D191" s="27"/>
      <c r="E191" s="38"/>
      <c r="G191" s="39"/>
      <c r="H191" s="40"/>
    </row>
    <row r="192" spans="1:9" s="12" customFormat="1" x14ac:dyDescent="0.2">
      <c r="B192" s="27"/>
      <c r="C192" s="27"/>
      <c r="D192" s="27"/>
      <c r="E192" s="38"/>
      <c r="G192" s="39"/>
      <c r="H192" s="40"/>
    </row>
    <row r="193" spans="2:8" s="12" customFormat="1" x14ac:dyDescent="0.2">
      <c r="B193" s="27"/>
      <c r="C193" s="27"/>
      <c r="D193" s="27"/>
      <c r="E193" s="38"/>
      <c r="G193" s="39"/>
      <c r="H193" s="40"/>
    </row>
    <row r="194" spans="2:8" s="12" customFormat="1" x14ac:dyDescent="0.2">
      <c r="B194" s="27"/>
      <c r="C194" s="27"/>
      <c r="D194" s="27"/>
      <c r="E194" s="38"/>
      <c r="G194" s="39"/>
      <c r="H194" s="40"/>
    </row>
    <row r="195" spans="2:8" s="12" customFormat="1" x14ac:dyDescent="0.2">
      <c r="B195" s="27"/>
      <c r="C195" s="27"/>
      <c r="D195" s="27"/>
      <c r="E195" s="38"/>
      <c r="G195" s="39"/>
      <c r="H195" s="40"/>
    </row>
    <row r="196" spans="2:8" s="12" customFormat="1" x14ac:dyDescent="0.2">
      <c r="B196" s="27"/>
      <c r="C196" s="27"/>
      <c r="D196" s="27"/>
      <c r="E196" s="38"/>
      <c r="G196" s="39"/>
      <c r="H196" s="40"/>
    </row>
    <row r="197" spans="2:8" s="12" customFormat="1" x14ac:dyDescent="0.2">
      <c r="B197" s="27"/>
      <c r="C197" s="27"/>
      <c r="D197" s="27"/>
      <c r="E197" s="38"/>
      <c r="G197" s="39"/>
      <c r="H197" s="40"/>
    </row>
    <row r="198" spans="2:8" s="12" customFormat="1" x14ac:dyDescent="0.2">
      <c r="B198" s="27"/>
      <c r="C198" s="27"/>
      <c r="D198" s="27"/>
      <c r="E198" s="38"/>
      <c r="G198" s="39"/>
      <c r="H198" s="40"/>
    </row>
    <row r="199" spans="2:8" s="12" customFormat="1" x14ac:dyDescent="0.2">
      <c r="B199" s="27"/>
      <c r="C199" s="27"/>
      <c r="D199" s="27"/>
      <c r="E199" s="38"/>
      <c r="G199" s="39"/>
      <c r="H199" s="40"/>
    </row>
    <row r="200" spans="2:8" s="12" customFormat="1" x14ac:dyDescent="0.2">
      <c r="B200" s="27"/>
      <c r="C200" s="27"/>
      <c r="D200" s="27"/>
      <c r="E200" s="38"/>
      <c r="G200" s="39"/>
      <c r="H200" s="40"/>
    </row>
    <row r="201" spans="2:8" s="12" customFormat="1" x14ac:dyDescent="0.2">
      <c r="B201" s="27"/>
      <c r="C201" s="27"/>
      <c r="D201" s="27"/>
      <c r="E201" s="38"/>
      <c r="G201" s="39"/>
      <c r="H201" s="40"/>
    </row>
    <row r="202" spans="2:8" s="12" customFormat="1" x14ac:dyDescent="0.2">
      <c r="B202" s="27"/>
      <c r="C202" s="27"/>
      <c r="D202" s="27"/>
      <c r="E202" s="38"/>
      <c r="G202" s="39"/>
      <c r="H202" s="40"/>
    </row>
    <row r="203" spans="2:8" s="12" customFormat="1" x14ac:dyDescent="0.2">
      <c r="B203" s="27"/>
      <c r="C203" s="27"/>
      <c r="D203" s="27"/>
      <c r="E203" s="38"/>
      <c r="G203" s="39"/>
      <c r="H203" s="40"/>
    </row>
    <row r="204" spans="2:8" s="12" customFormat="1" x14ac:dyDescent="0.2">
      <c r="B204" s="27"/>
      <c r="C204" s="27"/>
      <c r="D204" s="27"/>
      <c r="E204" s="38"/>
      <c r="G204" s="39"/>
      <c r="H204" s="40"/>
    </row>
    <row r="205" spans="2:8" s="12" customFormat="1" x14ac:dyDescent="0.2">
      <c r="B205" s="27"/>
      <c r="C205" s="27"/>
      <c r="D205" s="27"/>
      <c r="E205" s="38"/>
      <c r="G205" s="39"/>
      <c r="H205" s="40"/>
    </row>
    <row r="206" spans="2:8" s="12" customFormat="1" x14ac:dyDescent="0.2">
      <c r="B206" s="27"/>
      <c r="C206" s="27"/>
      <c r="D206" s="27"/>
      <c r="E206" s="38"/>
      <c r="G206" s="39"/>
      <c r="H206" s="40"/>
    </row>
    <row r="207" spans="2:8" s="12" customFormat="1" x14ac:dyDescent="0.2">
      <c r="B207" s="27"/>
      <c r="C207" s="27"/>
      <c r="D207" s="27"/>
      <c r="E207" s="38"/>
      <c r="G207" s="39"/>
      <c r="H207" s="40"/>
    </row>
    <row r="208" spans="2:8" s="12" customFormat="1" x14ac:dyDescent="0.2">
      <c r="B208" s="27"/>
      <c r="C208" s="27"/>
      <c r="D208" s="27"/>
      <c r="E208" s="38"/>
      <c r="G208" s="39"/>
      <c r="H208" s="40"/>
    </row>
    <row r="209" spans="2:8" s="12" customFormat="1" x14ac:dyDescent="0.2">
      <c r="B209" s="27"/>
      <c r="C209" s="27"/>
      <c r="D209" s="27"/>
      <c r="E209" s="38"/>
      <c r="G209" s="39"/>
      <c r="H209" s="40"/>
    </row>
    <row r="210" spans="2:8" s="12" customFormat="1" x14ac:dyDescent="0.2">
      <c r="B210" s="27"/>
      <c r="C210" s="27"/>
      <c r="D210" s="27"/>
      <c r="E210" s="38"/>
      <c r="G210" s="39"/>
      <c r="H210" s="40"/>
    </row>
    <row r="211" spans="2:8" s="12" customFormat="1" x14ac:dyDescent="0.2">
      <c r="B211" s="27"/>
      <c r="C211" s="27"/>
      <c r="D211" s="27"/>
      <c r="E211" s="38"/>
      <c r="G211" s="39"/>
      <c r="H211" s="40"/>
    </row>
    <row r="212" spans="2:8" s="12" customFormat="1" x14ac:dyDescent="0.2">
      <c r="B212" s="27"/>
      <c r="C212" s="27"/>
      <c r="D212" s="27"/>
      <c r="E212" s="38"/>
      <c r="G212" s="39"/>
      <c r="H212" s="40"/>
    </row>
    <row r="213" spans="2:8" s="12" customFormat="1" x14ac:dyDescent="0.2">
      <c r="B213" s="27"/>
      <c r="C213" s="27"/>
      <c r="D213" s="27"/>
      <c r="E213" s="38"/>
      <c r="G213" s="39"/>
      <c r="H213" s="40"/>
    </row>
    <row r="214" spans="2:8" s="12" customFormat="1" x14ac:dyDescent="0.2">
      <c r="B214" s="27"/>
      <c r="C214" s="27"/>
      <c r="D214" s="27"/>
      <c r="E214" s="38"/>
      <c r="G214" s="39"/>
      <c r="H214" s="40"/>
    </row>
    <row r="215" spans="2:8" s="12" customFormat="1" x14ac:dyDescent="0.2">
      <c r="B215" s="27"/>
      <c r="C215" s="27"/>
      <c r="D215" s="27"/>
      <c r="E215" s="38"/>
      <c r="G215" s="39"/>
      <c r="H215" s="40"/>
    </row>
    <row r="216" spans="2:8" s="12" customFormat="1" x14ac:dyDescent="0.2">
      <c r="B216" s="27"/>
      <c r="C216" s="27"/>
      <c r="D216" s="27"/>
      <c r="E216" s="38"/>
      <c r="G216" s="39"/>
      <c r="H216" s="40"/>
    </row>
    <row r="217" spans="2:8" s="12" customFormat="1" x14ac:dyDescent="0.2">
      <c r="B217" s="27"/>
      <c r="C217" s="27"/>
      <c r="D217" s="27"/>
      <c r="E217" s="38"/>
      <c r="G217" s="39"/>
      <c r="H217" s="40"/>
    </row>
    <row r="218" spans="2:8" s="12" customFormat="1" x14ac:dyDescent="0.2">
      <c r="B218" s="27"/>
      <c r="C218" s="27"/>
      <c r="D218" s="27"/>
      <c r="E218" s="38"/>
      <c r="G218" s="39"/>
      <c r="H218" s="40"/>
    </row>
    <row r="219" spans="2:8" s="12" customFormat="1" x14ac:dyDescent="0.2">
      <c r="B219" s="27"/>
      <c r="C219" s="27"/>
      <c r="D219" s="27"/>
      <c r="E219" s="38"/>
      <c r="G219" s="39"/>
      <c r="H219" s="40"/>
    </row>
    <row r="220" spans="2:8" s="12" customFormat="1" x14ac:dyDescent="0.2">
      <c r="B220" s="27"/>
      <c r="C220" s="27"/>
      <c r="D220" s="27"/>
      <c r="E220" s="38"/>
      <c r="G220" s="39"/>
      <c r="H220" s="40"/>
    </row>
    <row r="221" spans="2:8" s="12" customFormat="1" x14ac:dyDescent="0.2">
      <c r="B221" s="27"/>
      <c r="C221" s="27"/>
      <c r="D221" s="27"/>
      <c r="E221" s="38"/>
      <c r="G221" s="39"/>
      <c r="H221" s="40"/>
    </row>
    <row r="222" spans="2:8" s="12" customFormat="1" x14ac:dyDescent="0.2">
      <c r="B222" s="27"/>
      <c r="C222" s="27"/>
      <c r="D222" s="27"/>
      <c r="E222" s="38"/>
      <c r="G222" s="39"/>
      <c r="H222" s="40"/>
    </row>
    <row r="223" spans="2:8" s="12" customFormat="1" x14ac:dyDescent="0.2">
      <c r="B223" s="27"/>
      <c r="C223" s="27"/>
      <c r="D223" s="27"/>
      <c r="E223" s="38"/>
      <c r="G223" s="39"/>
      <c r="H223" s="40"/>
    </row>
    <row r="224" spans="2:8" s="12" customFormat="1" x14ac:dyDescent="0.2">
      <c r="B224" s="27"/>
      <c r="C224" s="27"/>
      <c r="D224" s="27"/>
      <c r="E224" s="38"/>
      <c r="G224" s="39"/>
      <c r="H224" s="40"/>
    </row>
    <row r="225" spans="2:8" s="12" customFormat="1" x14ac:dyDescent="0.2">
      <c r="B225" s="27"/>
      <c r="C225" s="27"/>
      <c r="D225" s="27"/>
      <c r="E225" s="38"/>
      <c r="G225" s="39"/>
      <c r="H225" s="40"/>
    </row>
    <row r="226" spans="2:8" s="12" customFormat="1" x14ac:dyDescent="0.2">
      <c r="B226" s="27"/>
      <c r="C226" s="27"/>
      <c r="D226" s="27"/>
      <c r="E226" s="38"/>
      <c r="G226" s="39"/>
      <c r="H226" s="40"/>
    </row>
    <row r="227" spans="2:8" s="12" customFormat="1" x14ac:dyDescent="0.2">
      <c r="B227" s="27"/>
      <c r="C227" s="27"/>
      <c r="D227" s="27"/>
      <c r="E227" s="38"/>
      <c r="G227" s="39"/>
      <c r="H227" s="40"/>
    </row>
    <row r="228" spans="2:8" s="12" customFormat="1" x14ac:dyDescent="0.2">
      <c r="B228" s="27"/>
      <c r="C228" s="27"/>
      <c r="D228" s="27"/>
      <c r="E228" s="38"/>
      <c r="G228" s="39"/>
      <c r="H228" s="40"/>
    </row>
    <row r="229" spans="2:8" s="12" customFormat="1" x14ac:dyDescent="0.2">
      <c r="B229" s="27"/>
      <c r="C229" s="27"/>
      <c r="D229" s="27"/>
      <c r="E229" s="38"/>
      <c r="G229" s="39"/>
      <c r="H229" s="40"/>
    </row>
    <row r="230" spans="2:8" s="12" customFormat="1" x14ac:dyDescent="0.2">
      <c r="B230" s="27"/>
      <c r="C230" s="27"/>
      <c r="D230" s="27"/>
      <c r="E230" s="38"/>
      <c r="G230" s="39"/>
      <c r="H230" s="40"/>
    </row>
  </sheetData>
  <sheetProtection password="CE3A" sheet="1" objects="1" scenarios="1" selectLockedCells="1"/>
  <conditionalFormatting sqref="E1:E1048576">
    <cfRule type="top10" dxfId="0" priority="2" rank="1"/>
  </conditionalFormatting>
  <pageMargins left="0.7" right="0.7" top="0.75" bottom="0.75" header="0.3" footer="0.3"/>
  <ignoredErrors>
    <ignoredError sqref="G181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49"/>
  <sheetViews>
    <sheetView workbookViewId="0">
      <pane ySplit="1" topLeftCell="A2" activePane="bottomLeft" state="frozen"/>
      <selection pane="bottomLeft" activeCell="B2" sqref="B2"/>
    </sheetView>
  </sheetViews>
  <sheetFormatPr defaultRowHeight="11.25" x14ac:dyDescent="0.2"/>
  <cols>
    <col min="1" max="1" width="6.5703125" style="10" bestFit="1" customWidth="1"/>
    <col min="2" max="2" width="15.140625" style="13" bestFit="1" customWidth="1"/>
    <col min="3" max="3" width="20.5703125" style="13" bestFit="1" customWidth="1"/>
    <col min="4" max="4" width="16" style="29" customWidth="1"/>
    <col min="5" max="5" width="16.28515625" style="12" customWidth="1"/>
    <col min="6" max="6" width="13.140625" style="10" customWidth="1"/>
    <col min="7" max="7" width="16.28515625" style="12" customWidth="1"/>
    <col min="8" max="27" width="9.140625" style="12"/>
    <col min="28" max="16384" width="9.140625" style="10"/>
  </cols>
  <sheetData>
    <row r="1" spans="1:7" x14ac:dyDescent="0.2">
      <c r="A1" s="10" t="s">
        <v>180</v>
      </c>
      <c r="B1" s="13" t="s">
        <v>835</v>
      </c>
      <c r="C1" s="13" t="s">
        <v>834</v>
      </c>
      <c r="D1" s="29" t="s">
        <v>183</v>
      </c>
      <c r="F1" s="12">
        <f>COUNT(B:B)</f>
        <v>0</v>
      </c>
      <c r="G1" s="36" t="s">
        <v>850</v>
      </c>
    </row>
    <row r="2" spans="1:7" x14ac:dyDescent="0.2">
      <c r="A2" s="25" t="s">
        <v>186</v>
      </c>
      <c r="B2" s="22"/>
      <c r="C2" s="13">
        <v>27782</v>
      </c>
      <c r="D2" s="29" t="str">
        <f t="shared" ref="D2:D30" si="0">IFERROR(IF(B2&gt;0,ROUND(C2/1000,2),""),"")</f>
        <v/>
      </c>
      <c r="G2" s="37" t="str">
        <f t="shared" ref="G2:G31" si="1">IF(B2="","",ROUND(B2/1000,2))</f>
        <v/>
      </c>
    </row>
    <row r="3" spans="1:7" x14ac:dyDescent="0.2">
      <c r="A3" s="25" t="s">
        <v>187</v>
      </c>
      <c r="B3" s="22"/>
      <c r="C3" s="13">
        <v>52713</v>
      </c>
      <c r="D3" s="29" t="str">
        <f t="shared" si="0"/>
        <v/>
      </c>
      <c r="G3" s="37" t="str">
        <f t="shared" si="1"/>
        <v/>
      </c>
    </row>
    <row r="4" spans="1:7" x14ac:dyDescent="0.2">
      <c r="A4" s="25" t="s">
        <v>188</v>
      </c>
      <c r="B4" s="22"/>
      <c r="C4" s="13">
        <v>80121</v>
      </c>
      <c r="D4" s="29" t="str">
        <f t="shared" si="0"/>
        <v/>
      </c>
      <c r="G4" s="37" t="str">
        <f t="shared" si="1"/>
        <v/>
      </c>
    </row>
    <row r="5" spans="1:7" x14ac:dyDescent="0.2">
      <c r="A5" s="25" t="s">
        <v>189</v>
      </c>
      <c r="B5" s="22"/>
      <c r="C5" s="13">
        <v>101144</v>
      </c>
      <c r="D5" s="29" t="str">
        <f t="shared" si="0"/>
        <v/>
      </c>
      <c r="G5" s="37" t="str">
        <f t="shared" si="1"/>
        <v/>
      </c>
    </row>
    <row r="6" spans="1:7" x14ac:dyDescent="0.2">
      <c r="A6" s="25" t="s">
        <v>190</v>
      </c>
      <c r="B6" s="22"/>
      <c r="C6" s="13">
        <v>119402</v>
      </c>
      <c r="D6" s="29" t="str">
        <f t="shared" si="0"/>
        <v/>
      </c>
      <c r="G6" s="37" t="str">
        <f t="shared" si="1"/>
        <v/>
      </c>
    </row>
    <row r="7" spans="1:7" x14ac:dyDescent="0.2">
      <c r="A7" s="25" t="s">
        <v>191</v>
      </c>
      <c r="B7" s="22"/>
      <c r="C7" s="13">
        <v>125833</v>
      </c>
      <c r="D7" s="29" t="str">
        <f t="shared" si="0"/>
        <v/>
      </c>
      <c r="G7" s="37" t="str">
        <f t="shared" si="1"/>
        <v/>
      </c>
    </row>
    <row r="8" spans="1:7" x14ac:dyDescent="0.2">
      <c r="A8" s="25" t="s">
        <v>192</v>
      </c>
      <c r="B8" s="22"/>
      <c r="C8" s="13">
        <v>129270.00000000001</v>
      </c>
      <c r="D8" s="29" t="str">
        <f t="shared" si="0"/>
        <v/>
      </c>
      <c r="G8" s="37" t="str">
        <f t="shared" si="1"/>
        <v/>
      </c>
    </row>
    <row r="9" spans="1:7" x14ac:dyDescent="0.2">
      <c r="A9" s="25" t="s">
        <v>193</v>
      </c>
      <c r="B9" s="22"/>
      <c r="C9" s="13">
        <v>132939</v>
      </c>
      <c r="D9" s="29" t="str">
        <f t="shared" si="0"/>
        <v/>
      </c>
      <c r="G9" s="37" t="str">
        <f t="shared" si="1"/>
        <v/>
      </c>
    </row>
    <row r="10" spans="1:7" x14ac:dyDescent="0.2">
      <c r="A10" s="25" t="s">
        <v>194</v>
      </c>
      <c r="B10" s="22"/>
      <c r="C10" s="13">
        <v>138426</v>
      </c>
      <c r="D10" s="29" t="str">
        <f t="shared" si="0"/>
        <v/>
      </c>
      <c r="G10" s="37" t="str">
        <f t="shared" si="1"/>
        <v/>
      </c>
    </row>
    <row r="11" spans="1:7" x14ac:dyDescent="0.2">
      <c r="A11" s="25" t="s">
        <v>195</v>
      </c>
      <c r="B11" s="22"/>
      <c r="C11" s="13">
        <v>142115</v>
      </c>
      <c r="D11" s="29" t="str">
        <f t="shared" si="0"/>
        <v/>
      </c>
      <c r="G11" s="37" t="str">
        <f t="shared" si="1"/>
        <v/>
      </c>
    </row>
    <row r="12" spans="1:7" x14ac:dyDescent="0.2">
      <c r="A12" s="25" t="s">
        <v>196</v>
      </c>
      <c r="B12" s="22"/>
      <c r="C12" s="13">
        <v>150185</v>
      </c>
      <c r="D12" s="29" t="str">
        <f t="shared" si="0"/>
        <v/>
      </c>
      <c r="G12" s="37" t="str">
        <f t="shared" si="1"/>
        <v/>
      </c>
    </row>
    <row r="13" spans="1:7" s="11" customFormat="1" x14ac:dyDescent="0.2">
      <c r="A13" s="26" t="s">
        <v>197</v>
      </c>
      <c r="B13" s="23"/>
      <c r="C13" s="14">
        <v>167614</v>
      </c>
      <c r="D13" s="41" t="str">
        <f t="shared" si="0"/>
        <v/>
      </c>
      <c r="G13" s="42" t="str">
        <f t="shared" si="1"/>
        <v/>
      </c>
    </row>
    <row r="14" spans="1:7" x14ac:dyDescent="0.2">
      <c r="A14" s="25" t="s">
        <v>198</v>
      </c>
      <c r="B14" s="22"/>
      <c r="C14" s="13">
        <v>152017</v>
      </c>
      <c r="D14" s="29" t="str">
        <f t="shared" si="0"/>
        <v/>
      </c>
      <c r="G14" s="37" t="str">
        <f t="shared" si="1"/>
        <v/>
      </c>
    </row>
    <row r="15" spans="1:7" x14ac:dyDescent="0.2">
      <c r="A15" s="25" t="s">
        <v>199</v>
      </c>
      <c r="B15" s="22"/>
      <c r="C15" s="13">
        <v>150119</v>
      </c>
      <c r="D15" s="29" t="str">
        <f t="shared" si="0"/>
        <v/>
      </c>
      <c r="G15" s="37" t="str">
        <f t="shared" si="1"/>
        <v/>
      </c>
    </row>
    <row r="16" spans="1:7" x14ac:dyDescent="0.2">
      <c r="A16" s="25" t="s">
        <v>200</v>
      </c>
      <c r="B16" s="22"/>
      <c r="C16" s="13">
        <v>157686</v>
      </c>
      <c r="D16" s="29" t="str">
        <f t="shared" si="0"/>
        <v/>
      </c>
      <c r="G16" s="37" t="str">
        <f t="shared" si="1"/>
        <v/>
      </c>
    </row>
    <row r="17" spans="1:7" x14ac:dyDescent="0.2">
      <c r="A17" s="25" t="s">
        <v>201</v>
      </c>
      <c r="B17" s="22"/>
      <c r="C17" s="13">
        <v>162211</v>
      </c>
      <c r="D17" s="29" t="str">
        <f t="shared" si="0"/>
        <v/>
      </c>
      <c r="G17" s="37" t="str">
        <f t="shared" si="1"/>
        <v/>
      </c>
    </row>
    <row r="18" spans="1:7" x14ac:dyDescent="0.2">
      <c r="A18" s="25" t="s">
        <v>202</v>
      </c>
      <c r="B18" s="22"/>
      <c r="C18" s="13">
        <v>160687</v>
      </c>
      <c r="D18" s="29" t="str">
        <f t="shared" si="0"/>
        <v/>
      </c>
      <c r="G18" s="37" t="str">
        <f t="shared" si="1"/>
        <v/>
      </c>
    </row>
    <row r="19" spans="1:7" x14ac:dyDescent="0.2">
      <c r="A19" s="25" t="s">
        <v>203</v>
      </c>
      <c r="B19" s="22"/>
      <c r="C19" s="13">
        <v>161619</v>
      </c>
      <c r="D19" s="29" t="str">
        <f t="shared" si="0"/>
        <v/>
      </c>
      <c r="G19" s="37" t="str">
        <f t="shared" si="1"/>
        <v/>
      </c>
    </row>
    <row r="20" spans="1:7" x14ac:dyDescent="0.2">
      <c r="A20" s="25" t="s">
        <v>204</v>
      </c>
      <c r="B20" s="22"/>
      <c r="C20" s="13">
        <v>164605</v>
      </c>
      <c r="D20" s="29" t="str">
        <f t="shared" si="0"/>
        <v/>
      </c>
      <c r="G20" s="37" t="str">
        <f t="shared" si="1"/>
        <v/>
      </c>
    </row>
    <row r="21" spans="1:7" x14ac:dyDescent="0.2">
      <c r="A21" s="25" t="s">
        <v>205</v>
      </c>
      <c r="B21" s="22"/>
      <c r="C21" s="13">
        <v>164840</v>
      </c>
      <c r="D21" s="29" t="str">
        <f t="shared" si="0"/>
        <v/>
      </c>
      <c r="G21" s="37" t="str">
        <f t="shared" si="1"/>
        <v/>
      </c>
    </row>
    <row r="22" spans="1:7" x14ac:dyDescent="0.2">
      <c r="A22" s="25" t="s">
        <v>206</v>
      </c>
      <c r="B22" s="22"/>
      <c r="C22" s="13">
        <v>171604</v>
      </c>
      <c r="D22" s="29" t="str">
        <f t="shared" si="0"/>
        <v/>
      </c>
      <c r="G22" s="37" t="str">
        <f t="shared" si="1"/>
        <v/>
      </c>
    </row>
    <row r="23" spans="1:7" x14ac:dyDescent="0.2">
      <c r="A23" s="25" t="s">
        <v>207</v>
      </c>
      <c r="B23" s="22"/>
      <c r="C23" s="13">
        <v>177458</v>
      </c>
      <c r="D23" s="29" t="str">
        <f t="shared" si="0"/>
        <v/>
      </c>
      <c r="G23" s="37" t="str">
        <f t="shared" si="1"/>
        <v/>
      </c>
    </row>
    <row r="24" spans="1:7" x14ac:dyDescent="0.2">
      <c r="A24" s="25" t="s">
        <v>208</v>
      </c>
      <c r="B24" s="22"/>
      <c r="C24" s="13">
        <v>180828</v>
      </c>
      <c r="D24" s="29" t="str">
        <f t="shared" si="0"/>
        <v/>
      </c>
      <c r="G24" s="37" t="str">
        <f t="shared" si="1"/>
        <v/>
      </c>
    </row>
    <row r="25" spans="1:7" s="11" customFormat="1" x14ac:dyDescent="0.2">
      <c r="A25" s="26" t="s">
        <v>209</v>
      </c>
      <c r="B25" s="23"/>
      <c r="C25" s="14">
        <v>183587</v>
      </c>
      <c r="D25" s="41" t="str">
        <f t="shared" si="0"/>
        <v/>
      </c>
      <c r="G25" s="42" t="str">
        <f t="shared" si="1"/>
        <v/>
      </c>
    </row>
    <row r="26" spans="1:7" x14ac:dyDescent="0.2">
      <c r="A26" s="25" t="s">
        <v>210</v>
      </c>
      <c r="B26" s="22"/>
      <c r="C26" s="13">
        <v>177303</v>
      </c>
      <c r="D26" s="29" t="str">
        <f t="shared" si="0"/>
        <v/>
      </c>
      <c r="G26" s="37" t="str">
        <f t="shared" si="1"/>
        <v/>
      </c>
    </row>
    <row r="27" spans="1:7" x14ac:dyDescent="0.2">
      <c r="A27" s="25" t="s">
        <v>211</v>
      </c>
      <c r="B27" s="22"/>
      <c r="C27" s="13">
        <v>175802</v>
      </c>
      <c r="D27" s="29" t="str">
        <f t="shared" si="0"/>
        <v/>
      </c>
      <c r="G27" s="37" t="str">
        <f t="shared" si="1"/>
        <v/>
      </c>
    </row>
    <row r="28" spans="1:7" x14ac:dyDescent="0.2">
      <c r="A28" s="25" t="s">
        <v>212</v>
      </c>
      <c r="B28" s="22"/>
      <c r="C28" s="13">
        <v>176152</v>
      </c>
      <c r="D28" s="29" t="str">
        <f t="shared" si="0"/>
        <v/>
      </c>
      <c r="G28" s="37" t="str">
        <f t="shared" si="1"/>
        <v/>
      </c>
    </row>
    <row r="29" spans="1:7" x14ac:dyDescent="0.2">
      <c r="A29" s="25" t="s">
        <v>213</v>
      </c>
      <c r="B29" s="22"/>
      <c r="C29" s="13">
        <v>174496</v>
      </c>
      <c r="D29" s="29" t="str">
        <f t="shared" si="0"/>
        <v/>
      </c>
      <c r="G29" s="37" t="str">
        <f t="shared" si="1"/>
        <v/>
      </c>
    </row>
    <row r="30" spans="1:7" x14ac:dyDescent="0.2">
      <c r="A30" s="25" t="s">
        <v>214</v>
      </c>
      <c r="B30" s="22"/>
      <c r="C30" s="13">
        <v>178629</v>
      </c>
      <c r="D30" s="29" t="str">
        <f t="shared" si="0"/>
        <v/>
      </c>
      <c r="G30" s="37" t="str">
        <f t="shared" si="1"/>
        <v/>
      </c>
    </row>
    <row r="31" spans="1:7" x14ac:dyDescent="0.2">
      <c r="A31" s="25" t="s">
        <v>215</v>
      </c>
      <c r="B31" s="22"/>
      <c r="C31" s="13">
        <v>178851</v>
      </c>
      <c r="D31" s="29" t="str">
        <f>IFERROR(IF(B31&gt;0,ROUND(C31/1000,2),""),"")</f>
        <v/>
      </c>
      <c r="G31" s="37" t="str">
        <f t="shared" si="1"/>
        <v/>
      </c>
    </row>
    <row r="32" spans="1:7" x14ac:dyDescent="0.2">
      <c r="A32" s="10" t="s">
        <v>216</v>
      </c>
      <c r="B32" s="22"/>
      <c r="C32" s="13">
        <v>183.92</v>
      </c>
      <c r="D32" s="29" t="str">
        <f t="shared" ref="D32:D66" si="2">IFERROR(IF(B32&gt;0,C32,""),"")</f>
        <v/>
      </c>
      <c r="G32" s="37" t="str">
        <f>IF(B32="","",B32)</f>
        <v/>
      </c>
    </row>
    <row r="33" spans="1:7" x14ac:dyDescent="0.2">
      <c r="A33" s="10" t="s">
        <v>217</v>
      </c>
      <c r="B33" s="22"/>
      <c r="C33" s="13">
        <v>181.88</v>
      </c>
      <c r="D33" s="29" t="str">
        <f t="shared" si="2"/>
        <v/>
      </c>
      <c r="G33" s="37" t="str">
        <f t="shared" ref="G33:G96" si="3">IF(B33="","",B33)</f>
        <v/>
      </c>
    </row>
    <row r="34" spans="1:7" x14ac:dyDescent="0.2">
      <c r="A34" s="10" t="s">
        <v>218</v>
      </c>
      <c r="B34" s="22"/>
      <c r="C34" s="13">
        <v>185.75</v>
      </c>
      <c r="D34" s="29" t="str">
        <f t="shared" si="2"/>
        <v/>
      </c>
      <c r="G34" s="37" t="str">
        <f t="shared" si="3"/>
        <v/>
      </c>
    </row>
    <row r="35" spans="1:7" x14ac:dyDescent="0.2">
      <c r="A35" s="10" t="s">
        <v>219</v>
      </c>
      <c r="B35" s="22"/>
      <c r="C35" s="13">
        <v>183.23</v>
      </c>
      <c r="D35" s="29" t="str">
        <f t="shared" si="2"/>
        <v/>
      </c>
      <c r="G35" s="37" t="str">
        <f t="shared" si="3"/>
        <v/>
      </c>
    </row>
    <row r="36" spans="1:7" x14ac:dyDescent="0.2">
      <c r="A36" s="10" t="s">
        <v>220</v>
      </c>
      <c r="B36" s="22"/>
      <c r="C36" s="13">
        <v>183.97</v>
      </c>
      <c r="D36" s="29" t="str">
        <f t="shared" si="2"/>
        <v/>
      </c>
      <c r="G36" s="37" t="str">
        <f t="shared" si="3"/>
        <v/>
      </c>
    </row>
    <row r="37" spans="1:7" s="11" customFormat="1" x14ac:dyDescent="0.2">
      <c r="A37" s="11" t="s">
        <v>221</v>
      </c>
      <c r="B37" s="23"/>
      <c r="C37" s="14">
        <v>186.99</v>
      </c>
      <c r="D37" s="41" t="str">
        <f t="shared" si="2"/>
        <v/>
      </c>
      <c r="G37" s="42" t="str">
        <f t="shared" si="3"/>
        <v/>
      </c>
    </row>
    <row r="38" spans="1:7" x14ac:dyDescent="0.2">
      <c r="A38" s="10" t="s">
        <v>222</v>
      </c>
      <c r="B38" s="22"/>
      <c r="C38" s="13">
        <v>192.1</v>
      </c>
      <c r="D38" s="29" t="str">
        <f t="shared" si="2"/>
        <v/>
      </c>
      <c r="G38" s="37" t="str">
        <f t="shared" si="3"/>
        <v/>
      </c>
    </row>
    <row r="39" spans="1:7" x14ac:dyDescent="0.2">
      <c r="A39" s="10" t="s">
        <v>223</v>
      </c>
      <c r="B39" s="22"/>
      <c r="C39" s="13">
        <v>195.53</v>
      </c>
      <c r="D39" s="29" t="str">
        <f t="shared" si="2"/>
        <v/>
      </c>
      <c r="G39" s="37" t="str">
        <f t="shared" si="3"/>
        <v/>
      </c>
    </row>
    <row r="40" spans="1:7" x14ac:dyDescent="0.2">
      <c r="A40" s="10" t="s">
        <v>224</v>
      </c>
      <c r="B40" s="22"/>
      <c r="C40" s="13">
        <v>209.46</v>
      </c>
      <c r="D40" s="29" t="str">
        <f t="shared" si="2"/>
        <v/>
      </c>
      <c r="G40" s="37" t="str">
        <f t="shared" si="3"/>
        <v/>
      </c>
    </row>
    <row r="41" spans="1:7" x14ac:dyDescent="0.2">
      <c r="A41" s="10" t="s">
        <v>225</v>
      </c>
      <c r="B41" s="22"/>
      <c r="C41" s="13">
        <v>208.52</v>
      </c>
      <c r="D41" s="29" t="str">
        <f t="shared" si="2"/>
        <v/>
      </c>
      <c r="G41" s="37" t="str">
        <f t="shared" si="3"/>
        <v/>
      </c>
    </row>
    <row r="42" spans="1:7" x14ac:dyDescent="0.2">
      <c r="A42" s="10" t="s">
        <v>226</v>
      </c>
      <c r="B42" s="22"/>
      <c r="C42" s="13">
        <v>215.74</v>
      </c>
      <c r="D42" s="29" t="str">
        <f t="shared" si="2"/>
        <v/>
      </c>
      <c r="G42" s="37" t="str">
        <f t="shared" si="3"/>
        <v/>
      </c>
    </row>
    <row r="43" spans="1:7" x14ac:dyDescent="0.2">
      <c r="A43" s="10" t="s">
        <v>227</v>
      </c>
      <c r="B43" s="22"/>
      <c r="C43" s="13">
        <v>208.23</v>
      </c>
      <c r="D43" s="29" t="str">
        <f t="shared" si="2"/>
        <v/>
      </c>
      <c r="G43" s="37" t="str">
        <f t="shared" si="3"/>
        <v/>
      </c>
    </row>
    <row r="44" spans="1:7" x14ac:dyDescent="0.2">
      <c r="A44" s="10" t="s">
        <v>228</v>
      </c>
      <c r="B44" s="22"/>
      <c r="C44" s="13">
        <v>215.66</v>
      </c>
      <c r="D44" s="29" t="str">
        <f t="shared" si="2"/>
        <v/>
      </c>
      <c r="G44" s="37" t="str">
        <f t="shared" si="3"/>
        <v/>
      </c>
    </row>
    <row r="45" spans="1:7" x14ac:dyDescent="0.2">
      <c r="A45" s="10" t="s">
        <v>229</v>
      </c>
      <c r="B45" s="22"/>
      <c r="C45" s="13">
        <v>218.11</v>
      </c>
      <c r="D45" s="29" t="str">
        <f t="shared" si="2"/>
        <v/>
      </c>
      <c r="G45" s="37" t="str">
        <f t="shared" si="3"/>
        <v/>
      </c>
    </row>
    <row r="46" spans="1:7" x14ac:dyDescent="0.2">
      <c r="A46" s="10" t="s">
        <v>230</v>
      </c>
      <c r="B46" s="22"/>
      <c r="C46" s="13">
        <v>224.27</v>
      </c>
      <c r="D46" s="29" t="str">
        <f t="shared" si="2"/>
        <v/>
      </c>
      <c r="G46" s="37" t="str">
        <f t="shared" si="3"/>
        <v/>
      </c>
    </row>
    <row r="47" spans="1:7" x14ac:dyDescent="0.2">
      <c r="A47" s="10" t="s">
        <v>231</v>
      </c>
      <c r="B47" s="22"/>
      <c r="C47" s="13" t="s">
        <v>853</v>
      </c>
      <c r="D47" s="29" t="str">
        <f t="shared" si="2"/>
        <v/>
      </c>
      <c r="G47" s="37" t="str">
        <f t="shared" si="3"/>
        <v/>
      </c>
    </row>
    <row r="48" spans="1:7" x14ac:dyDescent="0.2">
      <c r="A48" s="10" t="s">
        <v>232</v>
      </c>
      <c r="B48" s="22"/>
      <c r="C48" s="13" t="s">
        <v>854</v>
      </c>
      <c r="D48" s="29" t="str">
        <f t="shared" si="2"/>
        <v/>
      </c>
      <c r="G48" s="37" t="str">
        <f t="shared" si="3"/>
        <v/>
      </c>
    </row>
    <row r="49" spans="1:7" s="11" customFormat="1" x14ac:dyDescent="0.2">
      <c r="A49" s="11" t="s">
        <v>233</v>
      </c>
      <c r="B49" s="23"/>
      <c r="C49" s="14" t="s">
        <v>855</v>
      </c>
      <c r="D49" s="41" t="str">
        <f t="shared" si="2"/>
        <v/>
      </c>
      <c r="G49" s="42" t="str">
        <f t="shared" si="3"/>
        <v/>
      </c>
    </row>
    <row r="50" spans="1:7" x14ac:dyDescent="0.2">
      <c r="A50" s="10" t="s">
        <v>234</v>
      </c>
      <c r="B50" s="22"/>
      <c r="C50" s="13">
        <v>230.68</v>
      </c>
      <c r="D50" s="29" t="str">
        <f t="shared" si="2"/>
        <v/>
      </c>
      <c r="G50" s="37" t="str">
        <f t="shared" si="3"/>
        <v/>
      </c>
    </row>
    <row r="51" spans="1:7" x14ac:dyDescent="0.2">
      <c r="A51" s="10" t="s">
        <v>235</v>
      </c>
      <c r="B51" s="22"/>
      <c r="C51" s="13" t="s">
        <v>856</v>
      </c>
      <c r="D51" s="29" t="str">
        <f t="shared" si="2"/>
        <v/>
      </c>
      <c r="G51" s="37" t="str">
        <f t="shared" si="3"/>
        <v/>
      </c>
    </row>
    <row r="52" spans="1:7" x14ac:dyDescent="0.2">
      <c r="A52" s="10" t="s">
        <v>236</v>
      </c>
      <c r="B52" s="22"/>
      <c r="C52" s="13" t="s">
        <v>857</v>
      </c>
      <c r="D52" s="29" t="str">
        <f t="shared" si="2"/>
        <v/>
      </c>
      <c r="G52" s="37" t="str">
        <f t="shared" si="3"/>
        <v/>
      </c>
    </row>
    <row r="53" spans="1:7" x14ac:dyDescent="0.2">
      <c r="A53" s="10" t="s">
        <v>237</v>
      </c>
      <c r="B53" s="22"/>
      <c r="C53" s="13" t="s">
        <v>858</v>
      </c>
      <c r="D53" s="29" t="str">
        <f t="shared" si="2"/>
        <v/>
      </c>
      <c r="G53" s="37" t="str">
        <f t="shared" si="3"/>
        <v/>
      </c>
    </row>
    <row r="54" spans="1:7" x14ac:dyDescent="0.2">
      <c r="A54" s="10" t="s">
        <v>238</v>
      </c>
      <c r="B54" s="22"/>
      <c r="C54" s="13" t="s">
        <v>859</v>
      </c>
      <c r="D54" s="29" t="str">
        <f t="shared" si="2"/>
        <v/>
      </c>
      <c r="G54" s="37" t="str">
        <f t="shared" si="3"/>
        <v/>
      </c>
    </row>
    <row r="55" spans="1:7" x14ac:dyDescent="0.2">
      <c r="A55" s="10" t="s">
        <v>239</v>
      </c>
      <c r="B55" s="22"/>
      <c r="C55" s="13">
        <v>251.61</v>
      </c>
      <c r="D55" s="29" t="str">
        <f t="shared" si="2"/>
        <v/>
      </c>
      <c r="G55" s="37" t="str">
        <f t="shared" si="3"/>
        <v/>
      </c>
    </row>
    <row r="56" spans="1:7" x14ac:dyDescent="0.2">
      <c r="A56" s="10" t="s">
        <v>240</v>
      </c>
      <c r="B56" s="22"/>
      <c r="C56" s="13" t="s">
        <v>860</v>
      </c>
      <c r="D56" s="29" t="str">
        <f t="shared" si="2"/>
        <v/>
      </c>
      <c r="G56" s="37" t="str">
        <f t="shared" si="3"/>
        <v/>
      </c>
    </row>
    <row r="57" spans="1:7" x14ac:dyDescent="0.2">
      <c r="A57" s="10" t="s">
        <v>241</v>
      </c>
      <c r="B57" s="22"/>
      <c r="C57" s="13" t="s">
        <v>861</v>
      </c>
      <c r="D57" s="29" t="str">
        <f t="shared" si="2"/>
        <v/>
      </c>
      <c r="G57" s="37" t="str">
        <f t="shared" si="3"/>
        <v/>
      </c>
    </row>
    <row r="58" spans="1:7" x14ac:dyDescent="0.2">
      <c r="A58" s="10" t="s">
        <v>242</v>
      </c>
      <c r="B58" s="22"/>
      <c r="C58" s="13" t="s">
        <v>862</v>
      </c>
      <c r="D58" s="29" t="str">
        <f t="shared" si="2"/>
        <v/>
      </c>
      <c r="G58" s="37" t="str">
        <f t="shared" si="3"/>
        <v/>
      </c>
    </row>
    <row r="59" spans="1:7" x14ac:dyDescent="0.2">
      <c r="A59" s="10" t="s">
        <v>243</v>
      </c>
      <c r="B59" s="22"/>
      <c r="C59" s="13" t="s">
        <v>863</v>
      </c>
      <c r="D59" s="29" t="str">
        <f t="shared" si="2"/>
        <v/>
      </c>
      <c r="G59" s="37" t="str">
        <f t="shared" si="3"/>
        <v/>
      </c>
    </row>
    <row r="60" spans="1:7" x14ac:dyDescent="0.2">
      <c r="A60" s="10" t="s">
        <v>244</v>
      </c>
      <c r="B60" s="22"/>
      <c r="C60" s="13" t="s">
        <v>864</v>
      </c>
      <c r="D60" s="29" t="str">
        <f t="shared" si="2"/>
        <v/>
      </c>
      <c r="G60" s="37" t="str">
        <f t="shared" si="3"/>
        <v/>
      </c>
    </row>
    <row r="61" spans="1:7" s="11" customFormat="1" x14ac:dyDescent="0.2">
      <c r="A61" s="11" t="s">
        <v>245</v>
      </c>
      <c r="B61" s="23"/>
      <c r="C61" s="14" t="s">
        <v>865</v>
      </c>
      <c r="D61" s="41" t="str">
        <f t="shared" si="2"/>
        <v/>
      </c>
      <c r="G61" s="42" t="str">
        <f t="shared" si="3"/>
        <v/>
      </c>
    </row>
    <row r="62" spans="1:7" x14ac:dyDescent="0.2">
      <c r="A62" s="10" t="s">
        <v>246</v>
      </c>
      <c r="B62" s="22"/>
      <c r="C62" s="13">
        <v>248.45</v>
      </c>
      <c r="D62" s="29" t="str">
        <f t="shared" si="2"/>
        <v/>
      </c>
      <c r="G62" s="37" t="str">
        <f t="shared" si="3"/>
        <v/>
      </c>
    </row>
    <row r="63" spans="1:7" x14ac:dyDescent="0.2">
      <c r="A63" s="10" t="s">
        <v>247</v>
      </c>
      <c r="B63" s="22"/>
      <c r="C63" s="13" t="s">
        <v>866</v>
      </c>
      <c r="D63" s="29" t="str">
        <f t="shared" si="2"/>
        <v/>
      </c>
      <c r="G63" s="37" t="str">
        <f t="shared" si="3"/>
        <v/>
      </c>
    </row>
    <row r="64" spans="1:7" x14ac:dyDescent="0.2">
      <c r="A64" s="10" t="s">
        <v>248</v>
      </c>
      <c r="B64" s="22"/>
      <c r="C64" s="13" t="s">
        <v>867</v>
      </c>
      <c r="D64" s="29" t="str">
        <f t="shared" si="2"/>
        <v/>
      </c>
      <c r="G64" s="37" t="str">
        <f t="shared" si="3"/>
        <v/>
      </c>
    </row>
    <row r="65" spans="1:7" x14ac:dyDescent="0.2">
      <c r="A65" s="10" t="s">
        <v>249</v>
      </c>
      <c r="B65" s="22"/>
      <c r="C65" s="13" t="s">
        <v>868</v>
      </c>
      <c r="D65" s="29" t="str">
        <f t="shared" si="2"/>
        <v/>
      </c>
      <c r="G65" s="37" t="str">
        <f t="shared" si="3"/>
        <v/>
      </c>
    </row>
    <row r="66" spans="1:7" x14ac:dyDescent="0.2">
      <c r="A66" s="10" t="s">
        <v>250</v>
      </c>
      <c r="B66" s="22"/>
      <c r="C66" s="13" t="s">
        <v>869</v>
      </c>
      <c r="D66" s="29" t="str">
        <f t="shared" si="2"/>
        <v/>
      </c>
      <c r="G66" s="37" t="str">
        <f t="shared" si="3"/>
        <v/>
      </c>
    </row>
    <row r="67" spans="1:7" x14ac:dyDescent="0.2">
      <c r="A67" s="10" t="s">
        <v>251</v>
      </c>
      <c r="B67" s="22"/>
      <c r="C67" s="13">
        <v>254.14</v>
      </c>
      <c r="D67" s="29" t="str">
        <f t="shared" ref="D67:D130" si="4">IFERROR(IF(B67&gt;0,C67,""),"")</f>
        <v/>
      </c>
      <c r="G67" s="37" t="str">
        <f t="shared" si="3"/>
        <v/>
      </c>
    </row>
    <row r="68" spans="1:7" x14ac:dyDescent="0.2">
      <c r="A68" s="10" t="s">
        <v>252</v>
      </c>
      <c r="B68" s="22"/>
      <c r="C68" s="13" t="s">
        <v>870</v>
      </c>
      <c r="D68" s="29" t="str">
        <f t="shared" si="4"/>
        <v/>
      </c>
      <c r="G68" s="37" t="str">
        <f t="shared" si="3"/>
        <v/>
      </c>
    </row>
    <row r="69" spans="1:7" x14ac:dyDescent="0.2">
      <c r="A69" s="10" t="s">
        <v>253</v>
      </c>
      <c r="B69" s="22"/>
      <c r="C69" s="13" t="s">
        <v>871</v>
      </c>
      <c r="D69" s="29" t="str">
        <f t="shared" si="4"/>
        <v/>
      </c>
      <c r="G69" s="37" t="str">
        <f t="shared" si="3"/>
        <v/>
      </c>
    </row>
    <row r="70" spans="1:7" x14ac:dyDescent="0.2">
      <c r="A70" s="10" t="s">
        <v>254</v>
      </c>
      <c r="B70" s="22"/>
      <c r="C70" s="13" t="s">
        <v>872</v>
      </c>
      <c r="D70" s="29" t="str">
        <f t="shared" si="4"/>
        <v/>
      </c>
      <c r="G70" s="37" t="str">
        <f t="shared" si="3"/>
        <v/>
      </c>
    </row>
    <row r="71" spans="1:7" x14ac:dyDescent="0.2">
      <c r="A71" s="10" t="s">
        <v>255</v>
      </c>
      <c r="B71" s="22"/>
      <c r="C71" s="13" t="s">
        <v>873</v>
      </c>
      <c r="D71" s="29" t="str">
        <f t="shared" si="4"/>
        <v/>
      </c>
      <c r="G71" s="37" t="str">
        <f t="shared" si="3"/>
        <v/>
      </c>
    </row>
    <row r="72" spans="1:7" x14ac:dyDescent="0.2">
      <c r="A72" s="10" t="s">
        <v>256</v>
      </c>
      <c r="B72" s="22"/>
      <c r="C72" s="13" t="s">
        <v>874</v>
      </c>
      <c r="D72" s="29" t="str">
        <f t="shared" si="4"/>
        <v/>
      </c>
      <c r="G72" s="37" t="str">
        <f t="shared" si="3"/>
        <v/>
      </c>
    </row>
    <row r="73" spans="1:7" s="11" customFormat="1" x14ac:dyDescent="0.2">
      <c r="A73" s="11" t="s">
        <v>257</v>
      </c>
      <c r="B73" s="23"/>
      <c r="C73" s="14" t="s">
        <v>875</v>
      </c>
      <c r="D73" s="41" t="str">
        <f t="shared" si="4"/>
        <v/>
      </c>
      <c r="G73" s="42" t="str">
        <f t="shared" si="3"/>
        <v/>
      </c>
    </row>
    <row r="74" spans="1:7" x14ac:dyDescent="0.2">
      <c r="A74" s="10" t="s">
        <v>258</v>
      </c>
      <c r="B74" s="22"/>
      <c r="C74" s="13">
        <v>276.08</v>
      </c>
      <c r="D74" s="29" t="str">
        <f t="shared" si="4"/>
        <v/>
      </c>
      <c r="G74" s="37" t="str">
        <f t="shared" si="3"/>
        <v/>
      </c>
    </row>
    <row r="75" spans="1:7" x14ac:dyDescent="0.2">
      <c r="A75" s="10" t="s">
        <v>259</v>
      </c>
      <c r="B75" s="22"/>
      <c r="C75" s="13" t="s">
        <v>876</v>
      </c>
      <c r="D75" s="29" t="str">
        <f t="shared" si="4"/>
        <v/>
      </c>
      <c r="G75" s="37" t="str">
        <f t="shared" si="3"/>
        <v/>
      </c>
    </row>
    <row r="76" spans="1:7" x14ac:dyDescent="0.2">
      <c r="A76" s="10" t="s">
        <v>260</v>
      </c>
      <c r="B76" s="22"/>
      <c r="C76" s="13" t="s">
        <v>877</v>
      </c>
      <c r="D76" s="29" t="str">
        <f t="shared" si="4"/>
        <v/>
      </c>
      <c r="G76" s="37" t="str">
        <f t="shared" si="3"/>
        <v/>
      </c>
    </row>
    <row r="77" spans="1:7" x14ac:dyDescent="0.2">
      <c r="A77" s="10" t="s">
        <v>261</v>
      </c>
      <c r="B77" s="22"/>
      <c r="C77" s="13" t="s">
        <v>878</v>
      </c>
      <c r="D77" s="29" t="str">
        <f t="shared" si="4"/>
        <v/>
      </c>
      <c r="G77" s="37" t="str">
        <f t="shared" si="3"/>
        <v/>
      </c>
    </row>
    <row r="78" spans="1:7" x14ac:dyDescent="0.2">
      <c r="A78" s="10" t="s">
        <v>262</v>
      </c>
      <c r="B78" s="22"/>
      <c r="C78" s="13" t="s">
        <v>879</v>
      </c>
      <c r="D78" s="29" t="str">
        <f t="shared" si="4"/>
        <v/>
      </c>
      <c r="G78" s="37" t="str">
        <f t="shared" si="3"/>
        <v/>
      </c>
    </row>
    <row r="79" spans="1:7" x14ac:dyDescent="0.2">
      <c r="A79" s="10" t="s">
        <v>263</v>
      </c>
      <c r="B79" s="22"/>
      <c r="C79" s="13" t="s">
        <v>880</v>
      </c>
      <c r="D79" s="29" t="str">
        <f t="shared" si="4"/>
        <v/>
      </c>
      <c r="G79" s="37" t="str">
        <f t="shared" si="3"/>
        <v/>
      </c>
    </row>
    <row r="80" spans="1:7" x14ac:dyDescent="0.2">
      <c r="A80" s="10" t="s">
        <v>264</v>
      </c>
      <c r="B80" s="22"/>
      <c r="C80" s="13" t="s">
        <v>881</v>
      </c>
      <c r="D80" s="29" t="str">
        <f t="shared" si="4"/>
        <v/>
      </c>
      <c r="G80" s="37" t="str">
        <f t="shared" si="3"/>
        <v/>
      </c>
    </row>
    <row r="81" spans="1:7" x14ac:dyDescent="0.2">
      <c r="A81" s="10" t="s">
        <v>265</v>
      </c>
      <c r="B81" s="22"/>
      <c r="C81" s="13" t="s">
        <v>882</v>
      </c>
      <c r="D81" s="29" t="str">
        <f t="shared" si="4"/>
        <v/>
      </c>
      <c r="G81" s="37" t="str">
        <f t="shared" si="3"/>
        <v/>
      </c>
    </row>
    <row r="82" spans="1:7" x14ac:dyDescent="0.2">
      <c r="A82" s="10" t="s">
        <v>266</v>
      </c>
      <c r="B82" s="22"/>
      <c r="C82" s="13" t="s">
        <v>883</v>
      </c>
      <c r="D82" s="29" t="str">
        <f t="shared" si="4"/>
        <v/>
      </c>
      <c r="G82" s="37" t="str">
        <f t="shared" si="3"/>
        <v/>
      </c>
    </row>
    <row r="83" spans="1:7" x14ac:dyDescent="0.2">
      <c r="A83" s="10" t="s">
        <v>267</v>
      </c>
      <c r="B83" s="22"/>
      <c r="C83" s="13" t="s">
        <v>884</v>
      </c>
      <c r="D83" s="29" t="str">
        <f t="shared" si="4"/>
        <v/>
      </c>
      <c r="G83" s="37" t="str">
        <f t="shared" si="3"/>
        <v/>
      </c>
    </row>
    <row r="84" spans="1:7" x14ac:dyDescent="0.2">
      <c r="A84" s="10" t="s">
        <v>268</v>
      </c>
      <c r="B84" s="22"/>
      <c r="C84" s="13" t="s">
        <v>885</v>
      </c>
      <c r="D84" s="29" t="str">
        <f t="shared" si="4"/>
        <v/>
      </c>
      <c r="G84" s="37" t="str">
        <f t="shared" si="3"/>
        <v/>
      </c>
    </row>
    <row r="85" spans="1:7" s="11" customFormat="1" x14ac:dyDescent="0.2">
      <c r="A85" s="11" t="s">
        <v>269</v>
      </c>
      <c r="B85" s="23"/>
      <c r="C85" s="14" t="s">
        <v>886</v>
      </c>
      <c r="D85" s="41" t="str">
        <f t="shared" si="4"/>
        <v/>
      </c>
      <c r="G85" s="42" t="str">
        <f t="shared" si="3"/>
        <v/>
      </c>
    </row>
    <row r="86" spans="1:7" x14ac:dyDescent="0.2">
      <c r="A86" s="10" t="s">
        <v>270</v>
      </c>
      <c r="B86" s="22"/>
      <c r="C86" s="13">
        <v>290.23</v>
      </c>
      <c r="D86" s="29" t="str">
        <f t="shared" si="4"/>
        <v/>
      </c>
      <c r="G86" s="37" t="str">
        <f t="shared" si="3"/>
        <v/>
      </c>
    </row>
    <row r="87" spans="1:7" x14ac:dyDescent="0.2">
      <c r="A87" s="10" t="s">
        <v>271</v>
      </c>
      <c r="B87" s="22"/>
      <c r="C87" s="13" t="s">
        <v>887</v>
      </c>
      <c r="D87" s="29" t="str">
        <f t="shared" si="4"/>
        <v/>
      </c>
      <c r="G87" s="37" t="str">
        <f t="shared" si="3"/>
        <v/>
      </c>
    </row>
    <row r="88" spans="1:7" x14ac:dyDescent="0.2">
      <c r="A88" s="10" t="s">
        <v>272</v>
      </c>
      <c r="B88" s="22"/>
      <c r="C88" s="13" t="s">
        <v>888</v>
      </c>
      <c r="D88" s="29" t="str">
        <f t="shared" si="4"/>
        <v/>
      </c>
      <c r="G88" s="37" t="str">
        <f t="shared" si="3"/>
        <v/>
      </c>
    </row>
    <row r="89" spans="1:7" x14ac:dyDescent="0.2">
      <c r="A89" s="10" t="s">
        <v>273</v>
      </c>
      <c r="B89" s="22"/>
      <c r="C89" s="13" t="s">
        <v>889</v>
      </c>
      <c r="D89" s="29" t="str">
        <f t="shared" si="4"/>
        <v/>
      </c>
      <c r="G89" s="37" t="str">
        <f t="shared" si="3"/>
        <v/>
      </c>
    </row>
    <row r="90" spans="1:7" x14ac:dyDescent="0.2">
      <c r="A90" s="10" t="s">
        <v>274</v>
      </c>
      <c r="B90" s="22"/>
      <c r="C90" s="13" t="s">
        <v>890</v>
      </c>
      <c r="D90" s="29" t="str">
        <f t="shared" si="4"/>
        <v/>
      </c>
      <c r="G90" s="37" t="str">
        <f t="shared" si="3"/>
        <v/>
      </c>
    </row>
    <row r="91" spans="1:7" x14ac:dyDescent="0.2">
      <c r="A91" s="10" t="s">
        <v>275</v>
      </c>
      <c r="B91" s="22"/>
      <c r="C91" s="13" t="s">
        <v>891</v>
      </c>
      <c r="D91" s="29" t="str">
        <f t="shared" si="4"/>
        <v/>
      </c>
      <c r="G91" s="37" t="str">
        <f t="shared" si="3"/>
        <v/>
      </c>
    </row>
    <row r="92" spans="1:7" x14ac:dyDescent="0.2">
      <c r="A92" s="10" t="s">
        <v>276</v>
      </c>
      <c r="B92" s="22"/>
      <c r="C92" s="13" t="s">
        <v>892</v>
      </c>
      <c r="D92" s="29" t="str">
        <f t="shared" si="4"/>
        <v/>
      </c>
      <c r="G92" s="37" t="str">
        <f t="shared" si="3"/>
        <v/>
      </c>
    </row>
    <row r="93" spans="1:7" x14ac:dyDescent="0.2">
      <c r="A93" s="10" t="s">
        <v>277</v>
      </c>
      <c r="B93" s="22"/>
      <c r="C93" s="13" t="s">
        <v>893</v>
      </c>
      <c r="D93" s="29" t="str">
        <f t="shared" si="4"/>
        <v/>
      </c>
      <c r="G93" s="37" t="str">
        <f t="shared" si="3"/>
        <v/>
      </c>
    </row>
    <row r="94" spans="1:7" x14ac:dyDescent="0.2">
      <c r="A94" s="10" t="s">
        <v>278</v>
      </c>
      <c r="B94" s="22"/>
      <c r="C94" s="13" t="s">
        <v>894</v>
      </c>
      <c r="D94" s="29" t="str">
        <f t="shared" si="4"/>
        <v/>
      </c>
      <c r="G94" s="37" t="str">
        <f t="shared" si="3"/>
        <v/>
      </c>
    </row>
    <row r="95" spans="1:7" x14ac:dyDescent="0.2">
      <c r="A95" s="10" t="s">
        <v>279</v>
      </c>
      <c r="B95" s="22"/>
      <c r="C95" s="13" t="s">
        <v>895</v>
      </c>
      <c r="D95" s="29" t="str">
        <f t="shared" si="4"/>
        <v/>
      </c>
      <c r="G95" s="37" t="str">
        <f t="shared" si="3"/>
        <v/>
      </c>
    </row>
    <row r="96" spans="1:7" x14ac:dyDescent="0.2">
      <c r="A96" s="10" t="s">
        <v>280</v>
      </c>
      <c r="B96" s="22"/>
      <c r="C96" s="13" t="s">
        <v>896</v>
      </c>
      <c r="D96" s="29" t="str">
        <f t="shared" si="4"/>
        <v/>
      </c>
      <c r="G96" s="37" t="str">
        <f t="shared" si="3"/>
        <v/>
      </c>
    </row>
    <row r="97" spans="1:7" s="11" customFormat="1" x14ac:dyDescent="0.2">
      <c r="A97" s="11" t="s">
        <v>281</v>
      </c>
      <c r="B97" s="23"/>
      <c r="C97" s="14" t="s">
        <v>897</v>
      </c>
      <c r="D97" s="41" t="str">
        <f t="shared" si="4"/>
        <v/>
      </c>
      <c r="G97" s="42" t="str">
        <f t="shared" ref="G97:G160" si="5">IF(B97="","",B97)</f>
        <v/>
      </c>
    </row>
    <row r="98" spans="1:7" x14ac:dyDescent="0.2">
      <c r="A98" s="10" t="s">
        <v>282</v>
      </c>
      <c r="B98" s="22"/>
      <c r="C98" s="13">
        <v>319.29000000000002</v>
      </c>
      <c r="D98" s="29" t="str">
        <f t="shared" si="4"/>
        <v/>
      </c>
      <c r="G98" s="37" t="str">
        <f t="shared" si="5"/>
        <v/>
      </c>
    </row>
    <row r="99" spans="1:7" x14ac:dyDescent="0.2">
      <c r="A99" s="10" t="s">
        <v>283</v>
      </c>
      <c r="B99" s="22"/>
      <c r="C99" s="13" t="s">
        <v>898</v>
      </c>
      <c r="D99" s="29" t="str">
        <f t="shared" si="4"/>
        <v/>
      </c>
      <c r="G99" s="37" t="str">
        <f t="shared" si="5"/>
        <v/>
      </c>
    </row>
    <row r="100" spans="1:7" x14ac:dyDescent="0.2">
      <c r="A100" s="10" t="s">
        <v>284</v>
      </c>
      <c r="B100" s="22"/>
      <c r="C100" s="13" t="s">
        <v>899</v>
      </c>
      <c r="D100" s="29" t="str">
        <f t="shared" si="4"/>
        <v/>
      </c>
      <c r="G100" s="37" t="str">
        <f t="shared" si="5"/>
        <v/>
      </c>
    </row>
    <row r="101" spans="1:7" x14ac:dyDescent="0.2">
      <c r="A101" s="10" t="s">
        <v>285</v>
      </c>
      <c r="B101" s="22"/>
      <c r="C101" s="13" t="s">
        <v>900</v>
      </c>
      <c r="D101" s="29" t="str">
        <f t="shared" si="4"/>
        <v/>
      </c>
      <c r="G101" s="37" t="str">
        <f t="shared" si="5"/>
        <v/>
      </c>
    </row>
    <row r="102" spans="1:7" x14ac:dyDescent="0.2">
      <c r="A102" s="10" t="s">
        <v>286</v>
      </c>
      <c r="B102" s="22"/>
      <c r="C102" s="13" t="s">
        <v>901</v>
      </c>
      <c r="D102" s="29" t="str">
        <f t="shared" si="4"/>
        <v/>
      </c>
      <c r="G102" s="37" t="str">
        <f t="shared" si="5"/>
        <v/>
      </c>
    </row>
    <row r="103" spans="1:7" x14ac:dyDescent="0.2">
      <c r="A103" s="10" t="s">
        <v>287</v>
      </c>
      <c r="B103" s="22"/>
      <c r="C103" s="13">
        <v>324.16000000000003</v>
      </c>
      <c r="D103" s="29" t="str">
        <f t="shared" si="4"/>
        <v/>
      </c>
      <c r="G103" s="37" t="str">
        <f t="shared" si="5"/>
        <v/>
      </c>
    </row>
    <row r="104" spans="1:7" x14ac:dyDescent="0.2">
      <c r="A104" s="10" t="s">
        <v>288</v>
      </c>
      <c r="B104" s="22"/>
      <c r="C104" s="13">
        <v>331.5</v>
      </c>
      <c r="D104" s="29" t="str">
        <f t="shared" si="4"/>
        <v/>
      </c>
      <c r="G104" s="37" t="str">
        <f t="shared" si="5"/>
        <v/>
      </c>
    </row>
    <row r="105" spans="1:7" x14ac:dyDescent="0.2">
      <c r="A105" s="10" t="s">
        <v>289</v>
      </c>
      <c r="B105" s="22"/>
      <c r="C105" s="13">
        <v>327.76</v>
      </c>
      <c r="D105" s="29" t="str">
        <f t="shared" si="4"/>
        <v/>
      </c>
      <c r="G105" s="37" t="str">
        <f t="shared" si="5"/>
        <v/>
      </c>
    </row>
    <row r="106" spans="1:7" x14ac:dyDescent="0.2">
      <c r="A106" s="10" t="s">
        <v>290</v>
      </c>
      <c r="B106" s="22"/>
      <c r="C106" s="13">
        <v>332.84</v>
      </c>
      <c r="D106" s="29" t="str">
        <f t="shared" si="4"/>
        <v/>
      </c>
      <c r="G106" s="37" t="str">
        <f t="shared" si="5"/>
        <v/>
      </c>
    </row>
    <row r="107" spans="1:7" x14ac:dyDescent="0.2">
      <c r="A107" s="10" t="s">
        <v>291</v>
      </c>
      <c r="B107" s="22"/>
      <c r="C107" s="13">
        <v>328.31</v>
      </c>
      <c r="D107" s="29" t="str">
        <f t="shared" si="4"/>
        <v/>
      </c>
      <c r="G107" s="37" t="str">
        <f t="shared" si="5"/>
        <v/>
      </c>
    </row>
    <row r="108" spans="1:7" x14ac:dyDescent="0.2">
      <c r="A108" s="10" t="s">
        <v>292</v>
      </c>
      <c r="B108" s="22"/>
      <c r="C108" s="13">
        <v>340.39</v>
      </c>
      <c r="D108" s="29" t="str">
        <f t="shared" si="4"/>
        <v/>
      </c>
      <c r="G108" s="37" t="str">
        <f t="shared" si="5"/>
        <v/>
      </c>
    </row>
    <row r="109" spans="1:7" s="11" customFormat="1" x14ac:dyDescent="0.2">
      <c r="A109" s="11" t="s">
        <v>293</v>
      </c>
      <c r="B109" s="23"/>
      <c r="C109" s="14">
        <v>370.11</v>
      </c>
      <c r="D109" s="41" t="str">
        <f t="shared" si="4"/>
        <v/>
      </c>
      <c r="G109" s="42" t="str">
        <f t="shared" si="5"/>
        <v/>
      </c>
    </row>
    <row r="110" spans="1:7" x14ac:dyDescent="0.2">
      <c r="A110" s="10" t="s">
        <v>294</v>
      </c>
      <c r="B110" s="22"/>
      <c r="C110" s="13">
        <v>339.83</v>
      </c>
      <c r="D110" s="29" t="str">
        <f t="shared" si="4"/>
        <v/>
      </c>
      <c r="G110" s="37" t="str">
        <f t="shared" si="5"/>
        <v/>
      </c>
    </row>
    <row r="111" spans="1:7" x14ac:dyDescent="0.2">
      <c r="A111" s="10" t="s">
        <v>295</v>
      </c>
      <c r="B111" s="22"/>
      <c r="C111" s="13">
        <v>338.47</v>
      </c>
      <c r="D111" s="29" t="str">
        <f t="shared" si="4"/>
        <v/>
      </c>
      <c r="G111" s="37" t="str">
        <f t="shared" si="5"/>
        <v/>
      </c>
    </row>
    <row r="112" spans="1:7" x14ac:dyDescent="0.2">
      <c r="A112" s="10" t="s">
        <v>296</v>
      </c>
      <c r="B112" s="22"/>
      <c r="C112" s="13">
        <v>345.52</v>
      </c>
      <c r="D112" s="29" t="str">
        <f t="shared" si="4"/>
        <v/>
      </c>
      <c r="G112" s="37" t="str">
        <f t="shared" si="5"/>
        <v/>
      </c>
    </row>
    <row r="113" spans="1:7" x14ac:dyDescent="0.2">
      <c r="A113" s="10" t="s">
        <v>297</v>
      </c>
      <c r="B113" s="22"/>
      <c r="C113" s="13">
        <v>353.71</v>
      </c>
      <c r="D113" s="29" t="str">
        <f t="shared" si="4"/>
        <v/>
      </c>
      <c r="G113" s="37" t="str">
        <f t="shared" si="5"/>
        <v/>
      </c>
    </row>
    <row r="114" spans="1:7" x14ac:dyDescent="0.2">
      <c r="A114" s="10" t="s">
        <v>298</v>
      </c>
      <c r="B114" s="22"/>
      <c r="C114" s="13">
        <v>355.97</v>
      </c>
      <c r="D114" s="29" t="str">
        <f t="shared" si="4"/>
        <v/>
      </c>
      <c r="G114" s="37" t="str">
        <f t="shared" si="5"/>
        <v/>
      </c>
    </row>
    <row r="115" spans="1:7" x14ac:dyDescent="0.2">
      <c r="A115" s="10" t="s">
        <v>299</v>
      </c>
      <c r="B115" s="22"/>
      <c r="C115" s="13">
        <v>348.38</v>
      </c>
      <c r="D115" s="29" t="str">
        <f t="shared" si="4"/>
        <v/>
      </c>
      <c r="G115" s="37" t="str">
        <f t="shared" si="5"/>
        <v/>
      </c>
    </row>
    <row r="116" spans="1:7" x14ac:dyDescent="0.2">
      <c r="A116" s="10" t="s">
        <v>300</v>
      </c>
      <c r="B116" s="22"/>
      <c r="C116" s="13">
        <v>351.36</v>
      </c>
      <c r="D116" s="29" t="str">
        <f t="shared" si="4"/>
        <v/>
      </c>
      <c r="G116" s="37" t="str">
        <f t="shared" si="5"/>
        <v/>
      </c>
    </row>
    <row r="117" spans="1:7" x14ac:dyDescent="0.2">
      <c r="A117" s="10" t="s">
        <v>301</v>
      </c>
      <c r="B117" s="22"/>
      <c r="C117" s="13">
        <v>345.24</v>
      </c>
      <c r="D117" s="29" t="str">
        <f t="shared" si="4"/>
        <v/>
      </c>
      <c r="G117" s="37" t="str">
        <f t="shared" si="5"/>
        <v/>
      </c>
    </row>
    <row r="118" spans="1:7" x14ac:dyDescent="0.2">
      <c r="A118" s="10" t="s">
        <v>302</v>
      </c>
      <c r="B118" s="22"/>
      <c r="C118" s="13" t="s">
        <v>902</v>
      </c>
      <c r="D118" s="29" t="str">
        <f t="shared" si="4"/>
        <v/>
      </c>
      <c r="G118" s="37" t="str">
        <f t="shared" si="5"/>
        <v/>
      </c>
    </row>
    <row r="119" spans="1:7" x14ac:dyDescent="0.2">
      <c r="A119" s="10" t="s">
        <v>303</v>
      </c>
      <c r="B119" s="22"/>
      <c r="C119" s="13">
        <v>351.39</v>
      </c>
      <c r="D119" s="29" t="str">
        <f t="shared" si="4"/>
        <v/>
      </c>
      <c r="G119" s="37" t="str">
        <f t="shared" si="5"/>
        <v/>
      </c>
    </row>
    <row r="120" spans="1:7" x14ac:dyDescent="0.2">
      <c r="A120" s="10" t="s">
        <v>304</v>
      </c>
      <c r="B120" s="22"/>
      <c r="C120" s="13">
        <v>361.38</v>
      </c>
      <c r="D120" s="29" t="str">
        <f t="shared" si="4"/>
        <v/>
      </c>
      <c r="G120" s="37" t="str">
        <f t="shared" si="5"/>
        <v/>
      </c>
    </row>
    <row r="121" spans="1:7" s="11" customFormat="1" x14ac:dyDescent="0.2">
      <c r="A121" s="11" t="s">
        <v>305</v>
      </c>
      <c r="B121" s="23"/>
      <c r="C121" s="14">
        <v>404.35</v>
      </c>
      <c r="D121" s="41" t="str">
        <f t="shared" si="4"/>
        <v/>
      </c>
      <c r="G121" s="42" t="str">
        <f t="shared" si="5"/>
        <v/>
      </c>
    </row>
    <row r="122" spans="1:7" x14ac:dyDescent="0.2">
      <c r="A122" s="10" t="s">
        <v>306</v>
      </c>
      <c r="B122" s="22"/>
      <c r="C122" s="13">
        <v>369.74</v>
      </c>
      <c r="D122" s="29" t="str">
        <f t="shared" si="4"/>
        <v/>
      </c>
      <c r="G122" s="37" t="str">
        <f t="shared" si="5"/>
        <v/>
      </c>
    </row>
    <row r="123" spans="1:7" x14ac:dyDescent="0.2">
      <c r="A123" s="10" t="s">
        <v>307</v>
      </c>
      <c r="B123" s="22"/>
      <c r="C123" s="13">
        <v>370.98</v>
      </c>
      <c r="D123" s="29" t="str">
        <f t="shared" si="4"/>
        <v/>
      </c>
      <c r="G123" s="37" t="str">
        <f t="shared" si="5"/>
        <v/>
      </c>
    </row>
    <row r="124" spans="1:7" x14ac:dyDescent="0.2">
      <c r="A124" s="10" t="s">
        <v>308</v>
      </c>
      <c r="B124" s="22"/>
      <c r="C124" s="13">
        <v>379.43</v>
      </c>
      <c r="D124" s="29" t="str">
        <f t="shared" si="4"/>
        <v/>
      </c>
      <c r="G124" s="37" t="str">
        <f t="shared" si="5"/>
        <v/>
      </c>
    </row>
    <row r="125" spans="1:7" x14ac:dyDescent="0.2">
      <c r="A125" s="10" t="s">
        <v>309</v>
      </c>
      <c r="B125" s="22"/>
      <c r="C125" s="13">
        <v>385.25</v>
      </c>
      <c r="D125" s="29" t="str">
        <f t="shared" si="4"/>
        <v/>
      </c>
      <c r="G125" s="37" t="str">
        <f t="shared" si="5"/>
        <v/>
      </c>
    </row>
    <row r="126" spans="1:7" x14ac:dyDescent="0.2">
      <c r="A126" s="10" t="s">
        <v>310</v>
      </c>
      <c r="B126" s="22"/>
      <c r="C126" s="13">
        <v>382.22</v>
      </c>
      <c r="D126" s="29" t="str">
        <f t="shared" si="4"/>
        <v/>
      </c>
      <c r="G126" s="37" t="str">
        <f t="shared" si="5"/>
        <v/>
      </c>
    </row>
    <row r="127" spans="1:7" x14ac:dyDescent="0.2">
      <c r="A127" s="10" t="s">
        <v>311</v>
      </c>
      <c r="B127" s="22"/>
      <c r="C127" s="13">
        <v>380.62</v>
      </c>
      <c r="D127" s="29" t="str">
        <f t="shared" si="4"/>
        <v/>
      </c>
      <c r="G127" s="37" t="str">
        <f t="shared" si="5"/>
        <v/>
      </c>
    </row>
    <row r="128" spans="1:7" x14ac:dyDescent="0.2">
      <c r="A128" s="10" t="s">
        <v>312</v>
      </c>
      <c r="B128" s="22"/>
      <c r="C128" s="13">
        <v>397.13</v>
      </c>
      <c r="D128" s="29" t="str">
        <f t="shared" si="4"/>
        <v/>
      </c>
      <c r="G128" s="37" t="str">
        <f t="shared" si="5"/>
        <v/>
      </c>
    </row>
    <row r="129" spans="1:7" x14ac:dyDescent="0.2">
      <c r="A129" s="10" t="s">
        <v>313</v>
      </c>
      <c r="B129" s="22"/>
      <c r="C129" s="13">
        <v>397.96</v>
      </c>
      <c r="D129" s="29" t="str">
        <f t="shared" si="4"/>
        <v/>
      </c>
      <c r="G129" s="37" t="str">
        <f t="shared" si="5"/>
        <v/>
      </c>
    </row>
    <row r="130" spans="1:7" x14ac:dyDescent="0.2">
      <c r="A130" s="10" t="s">
        <v>314</v>
      </c>
      <c r="B130" s="22"/>
      <c r="C130" s="13">
        <v>406.24</v>
      </c>
      <c r="D130" s="29" t="str">
        <f t="shared" si="4"/>
        <v/>
      </c>
      <c r="G130" s="37" t="str">
        <f t="shared" si="5"/>
        <v/>
      </c>
    </row>
    <row r="131" spans="1:7" x14ac:dyDescent="0.2">
      <c r="A131" s="10" t="s">
        <v>315</v>
      </c>
      <c r="B131" s="22"/>
      <c r="C131" s="13">
        <v>398.76</v>
      </c>
      <c r="D131" s="29" t="str">
        <f t="shared" ref="D131:D194" si="6">IFERROR(IF(B131&gt;0,C131,""),"")</f>
        <v/>
      </c>
      <c r="G131" s="37" t="str">
        <f t="shared" si="5"/>
        <v/>
      </c>
    </row>
    <row r="132" spans="1:7" x14ac:dyDescent="0.2">
      <c r="A132" s="10" t="s">
        <v>316</v>
      </c>
      <c r="B132" s="22"/>
      <c r="C132" s="13">
        <v>429</v>
      </c>
      <c r="D132" s="29" t="str">
        <f t="shared" si="6"/>
        <v/>
      </c>
      <c r="G132" s="37" t="str">
        <f t="shared" si="5"/>
        <v/>
      </c>
    </row>
    <row r="133" spans="1:7" s="11" customFormat="1" x14ac:dyDescent="0.2">
      <c r="A133" s="11" t="s">
        <v>317</v>
      </c>
      <c r="B133" s="23"/>
      <c r="C133" s="14">
        <v>473.53</v>
      </c>
      <c r="D133" s="41" t="str">
        <f t="shared" si="6"/>
        <v/>
      </c>
      <c r="G133" s="42" t="str">
        <f t="shared" si="5"/>
        <v/>
      </c>
    </row>
    <row r="134" spans="1:7" x14ac:dyDescent="0.2">
      <c r="A134" s="10" t="s">
        <v>318</v>
      </c>
      <c r="B134" s="22"/>
      <c r="C134" s="13">
        <v>460.81</v>
      </c>
      <c r="D134" s="29" t="str">
        <f t="shared" si="6"/>
        <v/>
      </c>
      <c r="G134" s="37" t="str">
        <f t="shared" si="5"/>
        <v/>
      </c>
    </row>
    <row r="135" spans="1:7" x14ac:dyDescent="0.2">
      <c r="A135" s="10" t="s">
        <v>319</v>
      </c>
      <c r="B135" s="22"/>
      <c r="C135" s="13">
        <v>466.25</v>
      </c>
      <c r="D135" s="29" t="str">
        <f t="shared" si="6"/>
        <v/>
      </c>
      <c r="G135" s="37" t="str">
        <f t="shared" si="5"/>
        <v/>
      </c>
    </row>
    <row r="136" spans="1:7" x14ac:dyDescent="0.2">
      <c r="A136" s="10" t="s">
        <v>320</v>
      </c>
      <c r="B136" s="22"/>
      <c r="C136" s="13">
        <v>480.55</v>
      </c>
      <c r="D136" s="29" t="str">
        <f t="shared" si="6"/>
        <v/>
      </c>
      <c r="G136" s="37" t="str">
        <f t="shared" si="5"/>
        <v/>
      </c>
    </row>
    <row r="137" spans="1:7" x14ac:dyDescent="0.2">
      <c r="A137" s="10" t="s">
        <v>321</v>
      </c>
      <c r="B137" s="22"/>
      <c r="C137" s="13">
        <v>489.46</v>
      </c>
      <c r="D137" s="29" t="str">
        <f t="shared" si="6"/>
        <v/>
      </c>
      <c r="G137" s="37" t="str">
        <f t="shared" si="5"/>
        <v/>
      </c>
    </row>
    <row r="138" spans="1:7" x14ac:dyDescent="0.2">
      <c r="A138" s="10" t="s">
        <v>322</v>
      </c>
      <c r="B138" s="22"/>
      <c r="C138" s="13">
        <v>488.42</v>
      </c>
      <c r="D138" s="29" t="str">
        <f t="shared" si="6"/>
        <v/>
      </c>
      <c r="G138" s="37" t="str">
        <f t="shared" si="5"/>
        <v/>
      </c>
    </row>
    <row r="139" spans="1:7" x14ac:dyDescent="0.2">
      <c r="A139" s="10" t="s">
        <v>323</v>
      </c>
      <c r="B139" s="22"/>
      <c r="C139" s="13">
        <v>489.41</v>
      </c>
      <c r="D139" s="29" t="str">
        <f t="shared" si="6"/>
        <v/>
      </c>
      <c r="G139" s="37" t="str">
        <f t="shared" si="5"/>
        <v/>
      </c>
    </row>
    <row r="140" spans="1:7" x14ac:dyDescent="0.2">
      <c r="A140" s="10" t="s">
        <v>324</v>
      </c>
      <c r="B140" s="22"/>
      <c r="C140" s="13">
        <v>492.42</v>
      </c>
      <c r="D140" s="29" t="str">
        <f t="shared" si="6"/>
        <v/>
      </c>
      <c r="G140" s="37" t="str">
        <f t="shared" si="5"/>
        <v/>
      </c>
    </row>
    <row r="141" spans="1:7" x14ac:dyDescent="0.2">
      <c r="A141" s="10" t="s">
        <v>325</v>
      </c>
      <c r="B141" s="22"/>
      <c r="C141" s="13">
        <v>493.38</v>
      </c>
      <c r="D141" s="29" t="str">
        <f t="shared" si="6"/>
        <v/>
      </c>
      <c r="G141" s="37" t="str">
        <f t="shared" si="5"/>
        <v/>
      </c>
    </row>
    <row r="142" spans="1:7" x14ac:dyDescent="0.2">
      <c r="A142" s="10" t="s">
        <v>326</v>
      </c>
      <c r="B142" s="22"/>
      <c r="C142" s="13">
        <v>509.75</v>
      </c>
      <c r="D142" s="29" t="str">
        <f t="shared" si="6"/>
        <v/>
      </c>
      <c r="G142" s="37" t="str">
        <f t="shared" si="5"/>
        <v/>
      </c>
    </row>
    <row r="143" spans="1:7" x14ac:dyDescent="0.2">
      <c r="A143" s="10" t="s">
        <v>327</v>
      </c>
      <c r="B143" s="22"/>
      <c r="C143" s="13">
        <v>510.61</v>
      </c>
      <c r="D143" s="29" t="str">
        <f t="shared" si="6"/>
        <v/>
      </c>
      <c r="G143" s="37" t="str">
        <f t="shared" si="5"/>
        <v/>
      </c>
    </row>
    <row r="144" spans="1:7" x14ac:dyDescent="0.2">
      <c r="A144" s="10" t="s">
        <v>328</v>
      </c>
      <c r="B144" s="22"/>
      <c r="C144" s="13">
        <v>538.6</v>
      </c>
      <c r="D144" s="29" t="str">
        <f t="shared" si="6"/>
        <v/>
      </c>
      <c r="G144" s="37" t="str">
        <f t="shared" si="5"/>
        <v/>
      </c>
    </row>
    <row r="145" spans="1:7" s="11" customFormat="1" x14ac:dyDescent="0.2">
      <c r="A145" s="11" t="s">
        <v>329</v>
      </c>
      <c r="B145" s="23"/>
      <c r="C145" s="14">
        <v>584.02</v>
      </c>
      <c r="D145" s="41" t="str">
        <f t="shared" si="6"/>
        <v/>
      </c>
      <c r="G145" s="42" t="str">
        <f t="shared" si="5"/>
        <v/>
      </c>
    </row>
    <row r="146" spans="1:7" x14ac:dyDescent="0.2">
      <c r="A146" s="10" t="s">
        <v>330</v>
      </c>
      <c r="B146" s="22"/>
      <c r="C146" s="13">
        <v>536.51</v>
      </c>
      <c r="D146" s="29" t="str">
        <f t="shared" si="6"/>
        <v/>
      </c>
      <c r="G146" s="37" t="str">
        <f t="shared" si="5"/>
        <v/>
      </c>
    </row>
    <row r="147" spans="1:7" x14ac:dyDescent="0.2">
      <c r="A147" s="10" t="s">
        <v>331</v>
      </c>
      <c r="B147" s="22"/>
      <c r="C147" s="13">
        <v>534.58000000000004</v>
      </c>
      <c r="D147" s="29" t="str">
        <f t="shared" si="6"/>
        <v/>
      </c>
      <c r="G147" s="37" t="str">
        <f t="shared" si="5"/>
        <v/>
      </c>
    </row>
    <row r="148" spans="1:7" x14ac:dyDescent="0.2">
      <c r="A148" s="10" t="s">
        <v>332</v>
      </c>
      <c r="B148" s="22"/>
      <c r="C148" s="13">
        <v>549.59</v>
      </c>
      <c r="D148" s="29" t="str">
        <f t="shared" si="6"/>
        <v/>
      </c>
      <c r="G148" s="37" t="str">
        <f t="shared" si="5"/>
        <v/>
      </c>
    </row>
    <row r="149" spans="1:7" x14ac:dyDescent="0.2">
      <c r="A149" s="10" t="s">
        <v>333</v>
      </c>
      <c r="B149" s="22"/>
      <c r="C149" s="13">
        <v>555.66999999999996</v>
      </c>
      <c r="D149" s="29" t="str">
        <f t="shared" si="6"/>
        <v/>
      </c>
      <c r="G149" s="37" t="str">
        <f t="shared" si="5"/>
        <v/>
      </c>
    </row>
    <row r="150" spans="1:7" x14ac:dyDescent="0.2">
      <c r="A150" s="10" t="s">
        <v>334</v>
      </c>
      <c r="B150" s="22"/>
      <c r="C150" s="13">
        <v>556.82000000000005</v>
      </c>
      <c r="D150" s="29" t="str">
        <f t="shared" si="6"/>
        <v/>
      </c>
      <c r="G150" s="37" t="str">
        <f t="shared" si="5"/>
        <v/>
      </c>
    </row>
    <row r="151" spans="1:7" x14ac:dyDescent="0.2">
      <c r="A151" s="10" t="s">
        <v>335</v>
      </c>
      <c r="B151" s="22"/>
      <c r="C151" s="13">
        <v>552.9</v>
      </c>
      <c r="D151" s="29" t="str">
        <f t="shared" si="6"/>
        <v/>
      </c>
      <c r="G151" s="37" t="str">
        <f t="shared" si="5"/>
        <v/>
      </c>
    </row>
    <row r="152" spans="1:7" x14ac:dyDescent="0.2">
      <c r="A152" s="10" t="s">
        <v>336</v>
      </c>
      <c r="B152" s="22"/>
      <c r="C152" s="13">
        <v>548.94000000000005</v>
      </c>
      <c r="D152" s="29" t="str">
        <f t="shared" si="6"/>
        <v/>
      </c>
      <c r="G152" s="37" t="str">
        <f t="shared" si="5"/>
        <v/>
      </c>
    </row>
    <row r="153" spans="1:7" x14ac:dyDescent="0.2">
      <c r="A153" s="10" t="s">
        <v>337</v>
      </c>
      <c r="B153" s="22"/>
      <c r="C153" s="13">
        <v>545.71</v>
      </c>
      <c r="D153" s="29" t="str">
        <f t="shared" si="6"/>
        <v/>
      </c>
      <c r="G153" s="37" t="str">
        <f t="shared" si="5"/>
        <v/>
      </c>
    </row>
    <row r="154" spans="1:7" x14ac:dyDescent="0.2">
      <c r="A154" s="10" t="s">
        <v>338</v>
      </c>
      <c r="B154" s="22"/>
      <c r="C154" s="13">
        <v>558.69000000000005</v>
      </c>
      <c r="D154" s="29" t="str">
        <f t="shared" si="6"/>
        <v/>
      </c>
      <c r="G154" s="37" t="str">
        <f t="shared" si="5"/>
        <v/>
      </c>
    </row>
    <row r="155" spans="1:7" x14ac:dyDescent="0.2">
      <c r="A155" s="10" t="s">
        <v>339</v>
      </c>
      <c r="B155" s="22"/>
      <c r="C155" s="13">
        <v>555.5</v>
      </c>
      <c r="D155" s="29" t="str">
        <f t="shared" si="6"/>
        <v/>
      </c>
      <c r="G155" s="37" t="str">
        <f t="shared" si="5"/>
        <v/>
      </c>
    </row>
    <row r="156" spans="1:7" x14ac:dyDescent="0.2">
      <c r="A156" s="10" t="s">
        <v>340</v>
      </c>
      <c r="B156" s="22"/>
      <c r="C156" s="13">
        <v>565.77</v>
      </c>
      <c r="D156" s="29" t="str">
        <f t="shared" si="6"/>
        <v/>
      </c>
      <c r="G156" s="37" t="str">
        <f t="shared" si="5"/>
        <v/>
      </c>
    </row>
    <row r="157" spans="1:7" s="11" customFormat="1" x14ac:dyDescent="0.2">
      <c r="A157" s="11" t="s">
        <v>341</v>
      </c>
      <c r="B157" s="23"/>
      <c r="C157" s="14">
        <v>597.26</v>
      </c>
      <c r="D157" s="41" t="str">
        <f t="shared" si="6"/>
        <v/>
      </c>
      <c r="G157" s="42" t="str">
        <f t="shared" si="5"/>
        <v/>
      </c>
    </row>
    <row r="158" spans="1:7" x14ac:dyDescent="0.2">
      <c r="A158" s="10" t="s">
        <v>342</v>
      </c>
      <c r="B158" s="22"/>
      <c r="C158" s="13">
        <v>558.83000000000004</v>
      </c>
      <c r="D158" s="29" t="str">
        <f t="shared" si="6"/>
        <v/>
      </c>
      <c r="E158" s="27">
        <f>AVERAGE(C146:C157)</f>
        <v>554.82833333333349</v>
      </c>
      <c r="G158" s="37" t="str">
        <f t="shared" si="5"/>
        <v/>
      </c>
    </row>
    <row r="159" spans="1:7" x14ac:dyDescent="0.2">
      <c r="A159" s="10" t="s">
        <v>343</v>
      </c>
      <c r="B159" s="22"/>
      <c r="C159" s="13">
        <v>558.85</v>
      </c>
      <c r="D159" s="29" t="str">
        <f t="shared" si="6"/>
        <v/>
      </c>
      <c r="E159" s="27">
        <f t="shared" ref="E159:E168" si="7">AVERAGE(C147:C158)</f>
        <v>556.68833333333339</v>
      </c>
      <c r="G159" s="37" t="str">
        <f t="shared" si="5"/>
        <v/>
      </c>
    </row>
    <row r="160" spans="1:7" x14ac:dyDescent="0.2">
      <c r="A160" s="10" t="s">
        <v>344</v>
      </c>
      <c r="B160" s="22"/>
      <c r="C160" s="13">
        <v>567.6</v>
      </c>
      <c r="D160" s="29" t="str">
        <f t="shared" si="6"/>
        <v/>
      </c>
      <c r="E160" s="27">
        <f t="shared" si="7"/>
        <v>558.71083333333343</v>
      </c>
      <c r="G160" s="37" t="str">
        <f t="shared" si="5"/>
        <v/>
      </c>
    </row>
    <row r="161" spans="1:7" x14ac:dyDescent="0.2">
      <c r="A161" s="10" t="s">
        <v>345</v>
      </c>
      <c r="B161" s="22"/>
      <c r="C161" s="13">
        <v>568.12</v>
      </c>
      <c r="D161" s="29" t="str">
        <f t="shared" si="6"/>
        <v/>
      </c>
      <c r="E161" s="27">
        <f t="shared" si="7"/>
        <v>560.2116666666667</v>
      </c>
      <c r="G161" s="37" t="str">
        <f t="shared" ref="G161:G224" si="8">IF(B161="","",B161)</f>
        <v/>
      </c>
    </row>
    <row r="162" spans="1:7" x14ac:dyDescent="0.2">
      <c r="A162" s="10" t="s">
        <v>346</v>
      </c>
      <c r="B162" s="22"/>
      <c r="C162" s="13">
        <v>568.71</v>
      </c>
      <c r="D162" s="29" t="str">
        <f t="shared" si="6"/>
        <v/>
      </c>
      <c r="E162" s="27">
        <f t="shared" si="7"/>
        <v>561.24916666666672</v>
      </c>
      <c r="G162" s="37" t="str">
        <f t="shared" si="8"/>
        <v/>
      </c>
    </row>
    <row r="163" spans="1:7" x14ac:dyDescent="0.2">
      <c r="A163" s="10" t="s">
        <v>347</v>
      </c>
      <c r="B163" s="22"/>
      <c r="C163" s="13">
        <v>562.38</v>
      </c>
      <c r="D163" s="29" t="str">
        <f t="shared" si="6"/>
        <v/>
      </c>
      <c r="E163" s="27">
        <f t="shared" si="7"/>
        <v>562.24000000000012</v>
      </c>
      <c r="G163" s="37" t="str">
        <f t="shared" si="8"/>
        <v/>
      </c>
    </row>
    <row r="164" spans="1:7" x14ac:dyDescent="0.2">
      <c r="A164" s="10" t="s">
        <v>348</v>
      </c>
      <c r="B164" s="22"/>
      <c r="C164" s="13">
        <v>562.53</v>
      </c>
      <c r="D164" s="29" t="str">
        <f t="shared" si="6"/>
        <v/>
      </c>
      <c r="E164" s="27">
        <f t="shared" si="7"/>
        <v>563.03000000000009</v>
      </c>
      <c r="G164" s="37" t="str">
        <f t="shared" si="8"/>
        <v/>
      </c>
    </row>
    <row r="165" spans="1:7" x14ac:dyDescent="0.2">
      <c r="A165" s="10" t="s">
        <v>349</v>
      </c>
      <c r="B165" s="22"/>
      <c r="C165" s="13">
        <v>559.52</v>
      </c>
      <c r="D165" s="29" t="str">
        <f t="shared" si="6"/>
        <v/>
      </c>
      <c r="E165" s="27">
        <f t="shared" si="7"/>
        <v>564.16250000000002</v>
      </c>
      <c r="G165" s="37" t="str">
        <f t="shared" si="8"/>
        <v/>
      </c>
    </row>
    <row r="166" spans="1:7" x14ac:dyDescent="0.2">
      <c r="A166" s="10" t="s">
        <v>350</v>
      </c>
      <c r="B166" s="22"/>
      <c r="C166" s="13">
        <v>568.39</v>
      </c>
      <c r="D166" s="29" t="str">
        <f t="shared" si="6"/>
        <v/>
      </c>
      <c r="E166" s="27">
        <f t="shared" si="7"/>
        <v>565.31333333333339</v>
      </c>
      <c r="G166" s="37" t="str">
        <f t="shared" si="8"/>
        <v/>
      </c>
    </row>
    <row r="167" spans="1:7" x14ac:dyDescent="0.2">
      <c r="A167" s="10" t="s">
        <v>351</v>
      </c>
      <c r="B167" s="22"/>
      <c r="C167" s="13">
        <v>569.73</v>
      </c>
      <c r="D167" s="29" t="str">
        <f t="shared" si="6"/>
        <v/>
      </c>
      <c r="E167" s="27">
        <f t="shared" si="7"/>
        <v>566.12166666666667</v>
      </c>
      <c r="G167" s="37" t="str">
        <f t="shared" si="8"/>
        <v/>
      </c>
    </row>
    <row r="168" spans="1:7" x14ac:dyDescent="0.2">
      <c r="A168" s="10" t="s">
        <v>352</v>
      </c>
      <c r="B168" s="22"/>
      <c r="C168" s="13">
        <v>586.11</v>
      </c>
      <c r="D168" s="29" t="str">
        <f t="shared" si="6"/>
        <v/>
      </c>
      <c r="E168" s="27">
        <f t="shared" si="7"/>
        <v>567.3075</v>
      </c>
      <c r="G168" s="37" t="str">
        <f t="shared" si="8"/>
        <v/>
      </c>
    </row>
    <row r="169" spans="1:7" s="11" customFormat="1" x14ac:dyDescent="0.2">
      <c r="A169" s="11" t="s">
        <v>353</v>
      </c>
      <c r="B169" s="23"/>
      <c r="C169" s="14">
        <v>612.9</v>
      </c>
      <c r="D169" s="41" t="str">
        <f t="shared" si="6"/>
        <v/>
      </c>
      <c r="E169" s="28">
        <f>AVERAGE(C157:C168)</f>
        <v>569.00249999999994</v>
      </c>
      <c r="G169" s="42" t="str">
        <f t="shared" si="8"/>
        <v/>
      </c>
    </row>
    <row r="170" spans="1:7" x14ac:dyDescent="0.2">
      <c r="A170" s="10" t="s">
        <v>354</v>
      </c>
      <c r="B170" s="22"/>
      <c r="C170" s="13">
        <v>579.57000000000005</v>
      </c>
      <c r="D170" s="29" t="str">
        <f t="shared" si="6"/>
        <v/>
      </c>
      <c r="E170" s="27">
        <f>AVERAGE(C158:C169)</f>
        <v>570.30583333333345</v>
      </c>
      <c r="G170" s="37" t="str">
        <f t="shared" si="8"/>
        <v/>
      </c>
    </row>
    <row r="171" spans="1:7" x14ac:dyDescent="0.2">
      <c r="A171" s="10" t="s">
        <v>355</v>
      </c>
      <c r="B171" s="22"/>
      <c r="C171" s="43">
        <v>574.6</v>
      </c>
      <c r="D171" s="29" t="str">
        <f t="shared" si="6"/>
        <v/>
      </c>
      <c r="E171" s="27">
        <f>IFERROR(IF(C171&gt;0,AVERAGE(C159:C170),0),0)</f>
        <v>572.03416666666658</v>
      </c>
      <c r="G171" s="37" t="str">
        <f t="shared" si="8"/>
        <v/>
      </c>
    </row>
    <row r="172" spans="1:7" x14ac:dyDescent="0.2">
      <c r="A172" s="10" t="s">
        <v>356</v>
      </c>
      <c r="B172" s="22"/>
      <c r="C172" s="43">
        <v>589.05999999999995</v>
      </c>
      <c r="D172" s="29" t="str">
        <f t="shared" si="6"/>
        <v/>
      </c>
      <c r="E172" s="27">
        <f t="shared" ref="E172:E235" si="9">IFERROR(IF(C172&gt;0,AVERAGE(C160:C171),0),0)</f>
        <v>573.34666666666658</v>
      </c>
      <c r="G172" s="37" t="str">
        <f t="shared" si="8"/>
        <v/>
      </c>
    </row>
    <row r="173" spans="1:7" x14ac:dyDescent="0.2">
      <c r="A173" s="10" t="s">
        <v>357</v>
      </c>
      <c r="B173" s="22"/>
      <c r="C173" s="43">
        <v>598.04999999999995</v>
      </c>
      <c r="D173" s="29" t="str">
        <f t="shared" si="6"/>
        <v/>
      </c>
      <c r="E173" s="27">
        <f t="shared" si="9"/>
        <v>575.13499999999988</v>
      </c>
      <c r="G173" s="37" t="str">
        <f t="shared" si="8"/>
        <v/>
      </c>
    </row>
    <row r="174" spans="1:7" x14ac:dyDescent="0.2">
      <c r="A174" s="10" t="s">
        <v>358</v>
      </c>
      <c r="B174" s="22"/>
      <c r="C174" s="43">
        <v>592.28</v>
      </c>
      <c r="D174" s="29" t="str">
        <f t="shared" si="6"/>
        <v/>
      </c>
      <c r="E174" s="27">
        <f t="shared" si="9"/>
        <v>577.62916666666672</v>
      </c>
      <c r="G174" s="37" t="str">
        <f t="shared" si="8"/>
        <v/>
      </c>
    </row>
    <row r="175" spans="1:7" x14ac:dyDescent="0.2">
      <c r="A175" s="10" t="s">
        <v>359</v>
      </c>
      <c r="B175" s="22"/>
      <c r="C175" s="43">
        <v>583.55999999999995</v>
      </c>
      <c r="D175" s="29" t="str">
        <f t="shared" si="6"/>
        <v/>
      </c>
      <c r="E175" s="27">
        <f t="shared" si="9"/>
        <v>579.59333333333336</v>
      </c>
      <c r="G175" s="37" t="str">
        <f t="shared" si="8"/>
        <v/>
      </c>
    </row>
    <row r="176" spans="1:7" x14ac:dyDescent="0.2">
      <c r="A176" s="10" t="s">
        <v>360</v>
      </c>
      <c r="B176" s="22"/>
      <c r="C176" s="43">
        <v>587.98</v>
      </c>
      <c r="D176" s="29" t="str">
        <f t="shared" si="6"/>
        <v/>
      </c>
      <c r="E176" s="27">
        <f t="shared" si="9"/>
        <v>581.35833333333323</v>
      </c>
      <c r="G176" s="37" t="str">
        <f t="shared" si="8"/>
        <v/>
      </c>
    </row>
    <row r="177" spans="1:7" x14ac:dyDescent="0.2">
      <c r="A177" s="10" t="s">
        <v>361</v>
      </c>
      <c r="B177" s="22"/>
      <c r="C177" s="43">
        <v>582.67999999999995</v>
      </c>
      <c r="D177" s="29" t="str">
        <f t="shared" si="6"/>
        <v/>
      </c>
      <c r="E177" s="27">
        <f t="shared" si="9"/>
        <v>583.47916666666663</v>
      </c>
      <c r="G177" s="37" t="str">
        <f t="shared" si="8"/>
        <v/>
      </c>
    </row>
    <row r="178" spans="1:7" x14ac:dyDescent="0.2">
      <c r="A178" s="10" t="s">
        <v>362</v>
      </c>
      <c r="B178" s="22"/>
      <c r="C178" s="43">
        <v>595.52</v>
      </c>
      <c r="D178" s="29" t="str">
        <f t="shared" si="6"/>
        <v/>
      </c>
      <c r="E178" s="27">
        <f t="shared" si="9"/>
        <v>585.40916666666669</v>
      </c>
      <c r="G178" s="37" t="str">
        <f t="shared" si="8"/>
        <v/>
      </c>
    </row>
    <row r="179" spans="1:7" x14ac:dyDescent="0.2">
      <c r="A179" s="10" t="s">
        <v>363</v>
      </c>
      <c r="B179" s="22"/>
      <c r="C179" s="43">
        <v>596.51</v>
      </c>
      <c r="D179" s="29" t="str">
        <f t="shared" si="6"/>
        <v/>
      </c>
      <c r="E179" s="27">
        <f t="shared" si="9"/>
        <v>587.67000000000007</v>
      </c>
      <c r="G179" s="37" t="str">
        <f t="shared" si="8"/>
        <v/>
      </c>
    </row>
    <row r="180" spans="1:7" x14ac:dyDescent="0.2">
      <c r="A180" s="10" t="s">
        <v>364</v>
      </c>
      <c r="B180" s="22"/>
      <c r="C180" s="43">
        <v>612.72</v>
      </c>
      <c r="D180" s="29" t="str">
        <f t="shared" si="6"/>
        <v/>
      </c>
      <c r="E180" s="27">
        <f t="shared" si="9"/>
        <v>589.90166666666664</v>
      </c>
      <c r="G180" s="37" t="str">
        <f t="shared" si="8"/>
        <v/>
      </c>
    </row>
    <row r="181" spans="1:7" s="11" customFormat="1" x14ac:dyDescent="0.2">
      <c r="A181" s="11" t="s">
        <v>365</v>
      </c>
      <c r="B181" s="23"/>
      <c r="C181" s="44">
        <v>636.48</v>
      </c>
      <c r="D181" s="41" t="str">
        <f t="shared" si="6"/>
        <v/>
      </c>
      <c r="E181" s="28">
        <f t="shared" si="9"/>
        <v>592.11916666666673</v>
      </c>
      <c r="G181" s="42" t="str">
        <f t="shared" si="8"/>
        <v/>
      </c>
    </row>
    <row r="182" spans="1:7" x14ac:dyDescent="0.2">
      <c r="A182" s="10" t="s">
        <v>366</v>
      </c>
      <c r="B182" s="22"/>
      <c r="C182" s="43">
        <v>601.79999999999995</v>
      </c>
      <c r="D182" s="29" t="str">
        <f t="shared" si="6"/>
        <v/>
      </c>
      <c r="E182" s="27">
        <f t="shared" si="9"/>
        <v>594.08416666666665</v>
      </c>
      <c r="G182" s="37" t="str">
        <f t="shared" si="8"/>
        <v/>
      </c>
    </row>
    <row r="183" spans="1:7" x14ac:dyDescent="0.2">
      <c r="A183" s="10" t="s">
        <v>367</v>
      </c>
      <c r="B183" s="22"/>
      <c r="C183" s="43">
        <v>595.51</v>
      </c>
      <c r="D183" s="29" t="str">
        <f t="shared" si="6"/>
        <v/>
      </c>
      <c r="E183" s="27">
        <f t="shared" si="9"/>
        <v>595.93666666666672</v>
      </c>
      <c r="G183" s="37" t="str">
        <f t="shared" si="8"/>
        <v/>
      </c>
    </row>
    <row r="184" spans="1:7" x14ac:dyDescent="0.2">
      <c r="A184" s="10" t="s">
        <v>368</v>
      </c>
      <c r="B184" s="22"/>
      <c r="C184" s="43">
        <v>610.36</v>
      </c>
      <c r="D184" s="29" t="str">
        <f t="shared" si="6"/>
        <v/>
      </c>
      <c r="E184" s="27">
        <f t="shared" si="9"/>
        <v>597.67916666666667</v>
      </c>
      <c r="G184" s="37" t="str">
        <f t="shared" si="8"/>
        <v/>
      </c>
    </row>
    <row r="185" spans="1:7" x14ac:dyDescent="0.2">
      <c r="A185" s="10" t="s">
        <v>369</v>
      </c>
      <c r="B185" s="22"/>
      <c r="C185" s="43">
        <v>620.1</v>
      </c>
      <c r="D185" s="29" t="str">
        <f t="shared" si="6"/>
        <v/>
      </c>
      <c r="E185" s="27">
        <f t="shared" si="9"/>
        <v>599.45416666666677</v>
      </c>
      <c r="G185" s="37" t="str">
        <f t="shared" si="8"/>
        <v/>
      </c>
    </row>
    <row r="186" spans="1:7" x14ac:dyDescent="0.2">
      <c r="A186" s="10" t="s">
        <v>370</v>
      </c>
      <c r="B186" s="22"/>
      <c r="C186" s="43">
        <v>615.84</v>
      </c>
      <c r="D186" s="29" t="str">
        <f t="shared" si="6"/>
        <v/>
      </c>
      <c r="E186" s="27">
        <f t="shared" si="9"/>
        <v>601.29166666666663</v>
      </c>
      <c r="G186" s="37" t="str">
        <f t="shared" si="8"/>
        <v/>
      </c>
    </row>
    <row r="187" spans="1:7" x14ac:dyDescent="0.2">
      <c r="A187" s="10" t="s">
        <v>371</v>
      </c>
      <c r="B187" s="22"/>
      <c r="C187" s="22"/>
      <c r="D187" s="29" t="str">
        <f t="shared" si="6"/>
        <v/>
      </c>
      <c r="E187" s="27">
        <f t="shared" si="9"/>
        <v>0</v>
      </c>
      <c r="G187" s="37" t="str">
        <f t="shared" si="8"/>
        <v/>
      </c>
    </row>
    <row r="188" spans="1:7" x14ac:dyDescent="0.2">
      <c r="A188" s="10" t="s">
        <v>372</v>
      </c>
      <c r="B188" s="22"/>
      <c r="C188" s="22"/>
      <c r="D188" s="29" t="str">
        <f t="shared" si="6"/>
        <v/>
      </c>
      <c r="E188" s="27">
        <f t="shared" si="9"/>
        <v>0</v>
      </c>
      <c r="G188" s="37" t="str">
        <f t="shared" si="8"/>
        <v/>
      </c>
    </row>
    <row r="189" spans="1:7" x14ac:dyDescent="0.2">
      <c r="A189" s="10" t="s">
        <v>373</v>
      </c>
      <c r="B189" s="22"/>
      <c r="C189" s="22"/>
      <c r="D189" s="29" t="str">
        <f t="shared" si="6"/>
        <v/>
      </c>
      <c r="E189" s="27">
        <f t="shared" si="9"/>
        <v>0</v>
      </c>
      <c r="G189" s="37" t="str">
        <f t="shared" si="8"/>
        <v/>
      </c>
    </row>
    <row r="190" spans="1:7" x14ac:dyDescent="0.2">
      <c r="A190" s="10" t="s">
        <v>374</v>
      </c>
      <c r="B190" s="22"/>
      <c r="C190" s="22"/>
      <c r="D190" s="29" t="str">
        <f t="shared" si="6"/>
        <v/>
      </c>
      <c r="E190" s="27">
        <f t="shared" si="9"/>
        <v>0</v>
      </c>
      <c r="G190" s="37" t="str">
        <f t="shared" si="8"/>
        <v/>
      </c>
    </row>
    <row r="191" spans="1:7" x14ac:dyDescent="0.2">
      <c r="A191" s="10" t="s">
        <v>375</v>
      </c>
      <c r="B191" s="22"/>
      <c r="C191" s="22"/>
      <c r="D191" s="29" t="str">
        <f t="shared" si="6"/>
        <v/>
      </c>
      <c r="E191" s="27">
        <f t="shared" si="9"/>
        <v>0</v>
      </c>
      <c r="G191" s="37" t="str">
        <f t="shared" si="8"/>
        <v/>
      </c>
    </row>
    <row r="192" spans="1:7" x14ac:dyDescent="0.2">
      <c r="A192" s="10" t="s">
        <v>376</v>
      </c>
      <c r="B192" s="22"/>
      <c r="C192" s="22"/>
      <c r="D192" s="29" t="str">
        <f t="shared" si="6"/>
        <v/>
      </c>
      <c r="E192" s="27">
        <f t="shared" si="9"/>
        <v>0</v>
      </c>
      <c r="G192" s="37" t="str">
        <f t="shared" si="8"/>
        <v/>
      </c>
    </row>
    <row r="193" spans="1:27" s="11" customFormat="1" x14ac:dyDescent="0.2">
      <c r="A193" s="11" t="s">
        <v>377</v>
      </c>
      <c r="B193" s="23"/>
      <c r="C193" s="23"/>
      <c r="D193" s="29" t="str">
        <f t="shared" si="6"/>
        <v/>
      </c>
      <c r="E193" s="27">
        <f t="shared" si="9"/>
        <v>0</v>
      </c>
      <c r="G193" s="37" t="str">
        <f t="shared" si="8"/>
        <v/>
      </c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x14ac:dyDescent="0.2">
      <c r="A194" s="10" t="s">
        <v>378</v>
      </c>
      <c r="B194" s="22"/>
      <c r="C194" s="22"/>
      <c r="D194" s="29" t="str">
        <f t="shared" si="6"/>
        <v/>
      </c>
      <c r="E194" s="27">
        <f t="shared" si="9"/>
        <v>0</v>
      </c>
      <c r="G194" s="37" t="str">
        <f t="shared" si="8"/>
        <v/>
      </c>
    </row>
    <row r="195" spans="1:27" x14ac:dyDescent="0.2">
      <c r="A195" s="10" t="s">
        <v>379</v>
      </c>
      <c r="B195" s="22"/>
      <c r="C195" s="22"/>
      <c r="D195" s="29" t="str">
        <f t="shared" ref="D195:D258" si="10">IFERROR(IF(B195&gt;0,C195,""),"")</f>
        <v/>
      </c>
      <c r="E195" s="27">
        <f t="shared" si="9"/>
        <v>0</v>
      </c>
      <c r="G195" s="37" t="str">
        <f t="shared" si="8"/>
        <v/>
      </c>
    </row>
    <row r="196" spans="1:27" x14ac:dyDescent="0.2">
      <c r="A196" s="10" t="s">
        <v>380</v>
      </c>
      <c r="B196" s="22"/>
      <c r="C196" s="22"/>
      <c r="D196" s="29" t="str">
        <f t="shared" si="10"/>
        <v/>
      </c>
      <c r="E196" s="27">
        <f t="shared" si="9"/>
        <v>0</v>
      </c>
      <c r="G196" s="37" t="str">
        <f t="shared" si="8"/>
        <v/>
      </c>
    </row>
    <row r="197" spans="1:27" x14ac:dyDescent="0.2">
      <c r="A197" s="10" t="s">
        <v>381</v>
      </c>
      <c r="B197" s="22"/>
      <c r="C197" s="22"/>
      <c r="D197" s="29" t="str">
        <f t="shared" si="10"/>
        <v/>
      </c>
      <c r="E197" s="27">
        <f t="shared" si="9"/>
        <v>0</v>
      </c>
      <c r="G197" s="37" t="str">
        <f t="shared" si="8"/>
        <v/>
      </c>
    </row>
    <row r="198" spans="1:27" x14ac:dyDescent="0.2">
      <c r="A198" s="10" t="s">
        <v>382</v>
      </c>
      <c r="B198" s="22"/>
      <c r="C198" s="22"/>
      <c r="D198" s="29" t="str">
        <f t="shared" si="10"/>
        <v/>
      </c>
      <c r="E198" s="27">
        <f t="shared" si="9"/>
        <v>0</v>
      </c>
      <c r="G198" s="37" t="str">
        <f t="shared" si="8"/>
        <v/>
      </c>
    </row>
    <row r="199" spans="1:27" x14ac:dyDescent="0.2">
      <c r="A199" s="10" t="s">
        <v>383</v>
      </c>
      <c r="B199" s="22"/>
      <c r="C199" s="22"/>
      <c r="D199" s="29" t="str">
        <f t="shared" si="10"/>
        <v/>
      </c>
      <c r="E199" s="27">
        <f t="shared" si="9"/>
        <v>0</v>
      </c>
      <c r="G199" s="37" t="str">
        <f t="shared" si="8"/>
        <v/>
      </c>
    </row>
    <row r="200" spans="1:27" x14ac:dyDescent="0.2">
      <c r="A200" s="10" t="s">
        <v>384</v>
      </c>
      <c r="B200" s="22"/>
      <c r="C200" s="22"/>
      <c r="D200" s="29" t="str">
        <f t="shared" si="10"/>
        <v/>
      </c>
      <c r="E200" s="27">
        <f t="shared" si="9"/>
        <v>0</v>
      </c>
      <c r="G200" s="37" t="str">
        <f t="shared" si="8"/>
        <v/>
      </c>
    </row>
    <row r="201" spans="1:27" x14ac:dyDescent="0.2">
      <c r="A201" s="10" t="s">
        <v>385</v>
      </c>
      <c r="B201" s="22"/>
      <c r="C201" s="22"/>
      <c r="D201" s="29" t="str">
        <f t="shared" si="10"/>
        <v/>
      </c>
      <c r="E201" s="27">
        <f t="shared" si="9"/>
        <v>0</v>
      </c>
      <c r="G201" s="37" t="str">
        <f t="shared" si="8"/>
        <v/>
      </c>
    </row>
    <row r="202" spans="1:27" x14ac:dyDescent="0.2">
      <c r="A202" s="10" t="s">
        <v>386</v>
      </c>
      <c r="B202" s="22"/>
      <c r="C202" s="22"/>
      <c r="D202" s="29" t="str">
        <f t="shared" si="10"/>
        <v/>
      </c>
      <c r="E202" s="27">
        <f t="shared" si="9"/>
        <v>0</v>
      </c>
      <c r="G202" s="37" t="str">
        <f t="shared" si="8"/>
        <v/>
      </c>
    </row>
    <row r="203" spans="1:27" x14ac:dyDescent="0.2">
      <c r="A203" s="10" t="s">
        <v>387</v>
      </c>
      <c r="B203" s="22"/>
      <c r="C203" s="22"/>
      <c r="D203" s="29" t="str">
        <f t="shared" si="10"/>
        <v/>
      </c>
      <c r="E203" s="27">
        <f t="shared" si="9"/>
        <v>0</v>
      </c>
      <c r="G203" s="37" t="str">
        <f t="shared" si="8"/>
        <v/>
      </c>
    </row>
    <row r="204" spans="1:27" x14ac:dyDescent="0.2">
      <c r="A204" s="10" t="s">
        <v>388</v>
      </c>
      <c r="B204" s="22"/>
      <c r="C204" s="22"/>
      <c r="D204" s="29" t="str">
        <f t="shared" si="10"/>
        <v/>
      </c>
      <c r="E204" s="27">
        <f t="shared" si="9"/>
        <v>0</v>
      </c>
      <c r="G204" s="37" t="str">
        <f t="shared" si="8"/>
        <v/>
      </c>
    </row>
    <row r="205" spans="1:27" x14ac:dyDescent="0.2">
      <c r="A205" s="10" t="s">
        <v>389</v>
      </c>
      <c r="B205" s="22"/>
      <c r="C205" s="22"/>
      <c r="D205" s="29" t="str">
        <f t="shared" si="10"/>
        <v/>
      </c>
      <c r="E205" s="27">
        <f t="shared" si="9"/>
        <v>0</v>
      </c>
      <c r="G205" s="37" t="str">
        <f t="shared" si="8"/>
        <v/>
      </c>
    </row>
    <row r="206" spans="1:27" x14ac:dyDescent="0.2">
      <c r="A206" s="10" t="s">
        <v>390</v>
      </c>
      <c r="B206" s="22"/>
      <c r="C206" s="22"/>
      <c r="D206" s="29" t="str">
        <f t="shared" si="10"/>
        <v/>
      </c>
      <c r="E206" s="27">
        <f t="shared" si="9"/>
        <v>0</v>
      </c>
      <c r="G206" s="37" t="str">
        <f t="shared" si="8"/>
        <v/>
      </c>
    </row>
    <row r="207" spans="1:27" x14ac:dyDescent="0.2">
      <c r="A207" s="10" t="s">
        <v>391</v>
      </c>
      <c r="B207" s="22"/>
      <c r="C207" s="22"/>
      <c r="D207" s="29" t="str">
        <f t="shared" si="10"/>
        <v/>
      </c>
      <c r="E207" s="27">
        <f t="shared" si="9"/>
        <v>0</v>
      </c>
      <c r="G207" s="37" t="str">
        <f t="shared" si="8"/>
        <v/>
      </c>
    </row>
    <row r="208" spans="1:27" x14ac:dyDescent="0.2">
      <c r="A208" s="10" t="s">
        <v>392</v>
      </c>
      <c r="B208" s="22"/>
      <c r="C208" s="22"/>
      <c r="D208" s="29" t="str">
        <f t="shared" si="10"/>
        <v/>
      </c>
      <c r="E208" s="27">
        <f t="shared" si="9"/>
        <v>0</v>
      </c>
      <c r="G208" s="37" t="str">
        <f t="shared" si="8"/>
        <v/>
      </c>
    </row>
    <row r="209" spans="1:7" x14ac:dyDescent="0.2">
      <c r="A209" s="10" t="s">
        <v>393</v>
      </c>
      <c r="B209" s="22"/>
      <c r="C209" s="22"/>
      <c r="D209" s="29" t="str">
        <f t="shared" si="10"/>
        <v/>
      </c>
      <c r="E209" s="27">
        <f t="shared" si="9"/>
        <v>0</v>
      </c>
      <c r="G209" s="37" t="str">
        <f t="shared" si="8"/>
        <v/>
      </c>
    </row>
    <row r="210" spans="1:7" x14ac:dyDescent="0.2">
      <c r="A210" s="10" t="s">
        <v>394</v>
      </c>
      <c r="B210" s="22"/>
      <c r="C210" s="22"/>
      <c r="D210" s="29" t="str">
        <f t="shared" si="10"/>
        <v/>
      </c>
      <c r="E210" s="27">
        <f t="shared" si="9"/>
        <v>0</v>
      </c>
      <c r="G210" s="37" t="str">
        <f t="shared" si="8"/>
        <v/>
      </c>
    </row>
    <row r="211" spans="1:7" x14ac:dyDescent="0.2">
      <c r="A211" s="10" t="s">
        <v>395</v>
      </c>
      <c r="B211" s="22"/>
      <c r="C211" s="22"/>
      <c r="D211" s="29" t="str">
        <f t="shared" si="10"/>
        <v/>
      </c>
      <c r="E211" s="27">
        <f t="shared" si="9"/>
        <v>0</v>
      </c>
      <c r="G211" s="37" t="str">
        <f t="shared" si="8"/>
        <v/>
      </c>
    </row>
    <row r="212" spans="1:7" x14ac:dyDescent="0.2">
      <c r="A212" s="10" t="s">
        <v>396</v>
      </c>
      <c r="B212" s="22"/>
      <c r="C212" s="22"/>
      <c r="D212" s="29" t="str">
        <f t="shared" si="10"/>
        <v/>
      </c>
      <c r="E212" s="27">
        <f t="shared" si="9"/>
        <v>0</v>
      </c>
      <c r="G212" s="37" t="str">
        <f t="shared" si="8"/>
        <v/>
      </c>
    </row>
    <row r="213" spans="1:7" x14ac:dyDescent="0.2">
      <c r="A213" s="10" t="s">
        <v>397</v>
      </c>
      <c r="B213" s="22"/>
      <c r="C213" s="22"/>
      <c r="D213" s="29" t="str">
        <f t="shared" si="10"/>
        <v/>
      </c>
      <c r="E213" s="27">
        <f t="shared" si="9"/>
        <v>0</v>
      </c>
      <c r="G213" s="37" t="str">
        <f t="shared" si="8"/>
        <v/>
      </c>
    </row>
    <row r="214" spans="1:7" x14ac:dyDescent="0.2">
      <c r="A214" s="10" t="s">
        <v>398</v>
      </c>
      <c r="B214" s="22"/>
      <c r="C214" s="22"/>
      <c r="D214" s="29" t="str">
        <f t="shared" si="10"/>
        <v/>
      </c>
      <c r="E214" s="27">
        <f t="shared" si="9"/>
        <v>0</v>
      </c>
      <c r="G214" s="37" t="str">
        <f t="shared" si="8"/>
        <v/>
      </c>
    </row>
    <row r="215" spans="1:7" x14ac:dyDescent="0.2">
      <c r="A215" s="10" t="s">
        <v>399</v>
      </c>
      <c r="B215" s="22"/>
      <c r="C215" s="22"/>
      <c r="D215" s="29" t="str">
        <f t="shared" si="10"/>
        <v/>
      </c>
      <c r="E215" s="27">
        <f t="shared" si="9"/>
        <v>0</v>
      </c>
      <c r="G215" s="37" t="str">
        <f t="shared" si="8"/>
        <v/>
      </c>
    </row>
    <row r="216" spans="1:7" x14ac:dyDescent="0.2">
      <c r="A216" s="10" t="s">
        <v>400</v>
      </c>
      <c r="B216" s="22"/>
      <c r="C216" s="22"/>
      <c r="D216" s="29" t="str">
        <f t="shared" si="10"/>
        <v/>
      </c>
      <c r="E216" s="27">
        <f t="shared" si="9"/>
        <v>0</v>
      </c>
      <c r="G216" s="37" t="str">
        <f t="shared" si="8"/>
        <v/>
      </c>
    </row>
    <row r="217" spans="1:7" x14ac:dyDescent="0.2">
      <c r="A217" s="10" t="s">
        <v>401</v>
      </c>
      <c r="B217" s="22"/>
      <c r="C217" s="22"/>
      <c r="D217" s="29" t="str">
        <f t="shared" si="10"/>
        <v/>
      </c>
      <c r="E217" s="27">
        <f t="shared" si="9"/>
        <v>0</v>
      </c>
      <c r="G217" s="37" t="str">
        <f t="shared" si="8"/>
        <v/>
      </c>
    </row>
    <row r="218" spans="1:7" x14ac:dyDescent="0.2">
      <c r="A218" s="10" t="s">
        <v>402</v>
      </c>
      <c r="B218" s="22"/>
      <c r="C218" s="22"/>
      <c r="D218" s="29" t="str">
        <f t="shared" si="10"/>
        <v/>
      </c>
      <c r="E218" s="27">
        <f t="shared" si="9"/>
        <v>0</v>
      </c>
      <c r="G218" s="37" t="str">
        <f t="shared" si="8"/>
        <v/>
      </c>
    </row>
    <row r="219" spans="1:7" x14ac:dyDescent="0.2">
      <c r="A219" s="10" t="s">
        <v>403</v>
      </c>
      <c r="B219" s="22"/>
      <c r="C219" s="22"/>
      <c r="D219" s="29" t="str">
        <f t="shared" si="10"/>
        <v/>
      </c>
      <c r="E219" s="27">
        <f t="shared" si="9"/>
        <v>0</v>
      </c>
      <c r="G219" s="37" t="str">
        <f t="shared" si="8"/>
        <v/>
      </c>
    </row>
    <row r="220" spans="1:7" x14ac:dyDescent="0.2">
      <c r="A220" s="10" t="s">
        <v>404</v>
      </c>
      <c r="B220" s="22"/>
      <c r="C220" s="22"/>
      <c r="D220" s="29" t="str">
        <f t="shared" si="10"/>
        <v/>
      </c>
      <c r="E220" s="27">
        <f t="shared" si="9"/>
        <v>0</v>
      </c>
      <c r="G220" s="37" t="str">
        <f t="shared" si="8"/>
        <v/>
      </c>
    </row>
    <row r="221" spans="1:7" x14ac:dyDescent="0.2">
      <c r="A221" s="10" t="s">
        <v>405</v>
      </c>
      <c r="B221" s="22"/>
      <c r="C221" s="22"/>
      <c r="D221" s="29" t="str">
        <f t="shared" si="10"/>
        <v/>
      </c>
      <c r="E221" s="27">
        <f t="shared" si="9"/>
        <v>0</v>
      </c>
      <c r="G221" s="37" t="str">
        <f t="shared" si="8"/>
        <v/>
      </c>
    </row>
    <row r="222" spans="1:7" x14ac:dyDescent="0.2">
      <c r="A222" s="10" t="s">
        <v>406</v>
      </c>
      <c r="B222" s="22"/>
      <c r="C222" s="22"/>
      <c r="D222" s="29" t="str">
        <f t="shared" si="10"/>
        <v/>
      </c>
      <c r="E222" s="27">
        <f t="shared" si="9"/>
        <v>0</v>
      </c>
      <c r="G222" s="37" t="str">
        <f t="shared" si="8"/>
        <v/>
      </c>
    </row>
    <row r="223" spans="1:7" x14ac:dyDescent="0.2">
      <c r="A223" s="10" t="s">
        <v>407</v>
      </c>
      <c r="B223" s="22"/>
      <c r="C223" s="22"/>
      <c r="D223" s="29" t="str">
        <f t="shared" si="10"/>
        <v/>
      </c>
      <c r="E223" s="27">
        <f t="shared" si="9"/>
        <v>0</v>
      </c>
      <c r="G223" s="37" t="str">
        <f t="shared" si="8"/>
        <v/>
      </c>
    </row>
    <row r="224" spans="1:7" x14ac:dyDescent="0.2">
      <c r="A224" s="10" t="s">
        <v>408</v>
      </c>
      <c r="B224" s="22"/>
      <c r="C224" s="22"/>
      <c r="D224" s="29" t="str">
        <f t="shared" si="10"/>
        <v/>
      </c>
      <c r="E224" s="27">
        <f t="shared" si="9"/>
        <v>0</v>
      </c>
      <c r="G224" s="37" t="str">
        <f t="shared" si="8"/>
        <v/>
      </c>
    </row>
    <row r="225" spans="1:7" x14ac:dyDescent="0.2">
      <c r="A225" s="10" t="s">
        <v>409</v>
      </c>
      <c r="B225" s="22"/>
      <c r="C225" s="22"/>
      <c r="D225" s="29" t="str">
        <f t="shared" si="10"/>
        <v/>
      </c>
      <c r="E225" s="27">
        <f t="shared" si="9"/>
        <v>0</v>
      </c>
      <c r="G225" s="37" t="str">
        <f t="shared" ref="G225:G288" si="11">IF(B225="","",B225)</f>
        <v/>
      </c>
    </row>
    <row r="226" spans="1:7" x14ac:dyDescent="0.2">
      <c r="A226" s="10" t="s">
        <v>410</v>
      </c>
      <c r="B226" s="22"/>
      <c r="C226" s="22"/>
      <c r="D226" s="29" t="str">
        <f t="shared" si="10"/>
        <v/>
      </c>
      <c r="E226" s="27">
        <f t="shared" si="9"/>
        <v>0</v>
      </c>
      <c r="G226" s="37" t="str">
        <f t="shared" si="11"/>
        <v/>
      </c>
    </row>
    <row r="227" spans="1:7" x14ac:dyDescent="0.2">
      <c r="A227" s="10" t="s">
        <v>411</v>
      </c>
      <c r="B227" s="22"/>
      <c r="C227" s="22"/>
      <c r="D227" s="29" t="str">
        <f t="shared" si="10"/>
        <v/>
      </c>
      <c r="E227" s="27">
        <f t="shared" si="9"/>
        <v>0</v>
      </c>
      <c r="G227" s="37" t="str">
        <f t="shared" si="11"/>
        <v/>
      </c>
    </row>
    <row r="228" spans="1:7" x14ac:dyDescent="0.2">
      <c r="A228" s="10" t="s">
        <v>412</v>
      </c>
      <c r="B228" s="22"/>
      <c r="C228" s="22"/>
      <c r="D228" s="29" t="str">
        <f t="shared" si="10"/>
        <v/>
      </c>
      <c r="E228" s="27">
        <f t="shared" si="9"/>
        <v>0</v>
      </c>
      <c r="G228" s="37" t="str">
        <f t="shared" si="11"/>
        <v/>
      </c>
    </row>
    <row r="229" spans="1:7" x14ac:dyDescent="0.2">
      <c r="A229" s="10" t="s">
        <v>413</v>
      </c>
      <c r="B229" s="22"/>
      <c r="C229" s="22"/>
      <c r="D229" s="29" t="str">
        <f t="shared" si="10"/>
        <v/>
      </c>
      <c r="E229" s="27">
        <f t="shared" si="9"/>
        <v>0</v>
      </c>
      <c r="G229" s="37" t="str">
        <f t="shared" si="11"/>
        <v/>
      </c>
    </row>
    <row r="230" spans="1:7" x14ac:dyDescent="0.2">
      <c r="A230" s="10" t="s">
        <v>414</v>
      </c>
      <c r="B230" s="22"/>
      <c r="C230" s="22"/>
      <c r="D230" s="29" t="str">
        <f t="shared" si="10"/>
        <v/>
      </c>
      <c r="E230" s="27">
        <f t="shared" si="9"/>
        <v>0</v>
      </c>
      <c r="G230" s="37" t="str">
        <f t="shared" si="11"/>
        <v/>
      </c>
    </row>
    <row r="231" spans="1:7" x14ac:dyDescent="0.2">
      <c r="A231" s="10" t="s">
        <v>415</v>
      </c>
      <c r="B231" s="22"/>
      <c r="C231" s="22"/>
      <c r="D231" s="29" t="str">
        <f t="shared" si="10"/>
        <v/>
      </c>
      <c r="E231" s="27">
        <f t="shared" si="9"/>
        <v>0</v>
      </c>
      <c r="G231" s="37" t="str">
        <f t="shared" si="11"/>
        <v/>
      </c>
    </row>
    <row r="232" spans="1:7" x14ac:dyDescent="0.2">
      <c r="A232" s="10" t="s">
        <v>416</v>
      </c>
      <c r="B232" s="22"/>
      <c r="C232" s="22"/>
      <c r="D232" s="29" t="str">
        <f t="shared" si="10"/>
        <v/>
      </c>
      <c r="E232" s="27">
        <f t="shared" si="9"/>
        <v>0</v>
      </c>
      <c r="G232" s="37" t="str">
        <f t="shared" si="11"/>
        <v/>
      </c>
    </row>
    <row r="233" spans="1:7" x14ac:dyDescent="0.2">
      <c r="A233" s="10" t="s">
        <v>417</v>
      </c>
      <c r="B233" s="22"/>
      <c r="C233" s="22"/>
      <c r="D233" s="29" t="str">
        <f t="shared" si="10"/>
        <v/>
      </c>
      <c r="E233" s="27">
        <f t="shared" si="9"/>
        <v>0</v>
      </c>
      <c r="G233" s="37" t="str">
        <f t="shared" si="11"/>
        <v/>
      </c>
    </row>
    <row r="234" spans="1:7" x14ac:dyDescent="0.2">
      <c r="A234" s="10" t="s">
        <v>418</v>
      </c>
      <c r="B234" s="22"/>
      <c r="C234" s="22"/>
      <c r="D234" s="29" t="str">
        <f t="shared" si="10"/>
        <v/>
      </c>
      <c r="E234" s="27">
        <f t="shared" si="9"/>
        <v>0</v>
      </c>
      <c r="G234" s="37" t="str">
        <f t="shared" si="11"/>
        <v/>
      </c>
    </row>
    <row r="235" spans="1:7" x14ac:dyDescent="0.2">
      <c r="A235" s="10" t="s">
        <v>419</v>
      </c>
      <c r="B235" s="22"/>
      <c r="C235" s="22"/>
      <c r="D235" s="29" t="str">
        <f t="shared" si="10"/>
        <v/>
      </c>
      <c r="E235" s="27">
        <f t="shared" si="9"/>
        <v>0</v>
      </c>
      <c r="G235" s="37" t="str">
        <f t="shared" si="11"/>
        <v/>
      </c>
    </row>
    <row r="236" spans="1:7" x14ac:dyDescent="0.2">
      <c r="A236" s="10" t="s">
        <v>420</v>
      </c>
      <c r="B236" s="22"/>
      <c r="C236" s="22"/>
      <c r="D236" s="29" t="str">
        <f t="shared" si="10"/>
        <v/>
      </c>
      <c r="E236" s="27">
        <f t="shared" ref="E236:E299" si="12">IFERROR(IF(C236&gt;0,AVERAGE(C224:C235),0),0)</f>
        <v>0</v>
      </c>
      <c r="G236" s="37" t="str">
        <f t="shared" si="11"/>
        <v/>
      </c>
    </row>
    <row r="237" spans="1:7" x14ac:dyDescent="0.2">
      <c r="A237" s="10" t="s">
        <v>421</v>
      </c>
      <c r="B237" s="22"/>
      <c r="C237" s="22"/>
      <c r="D237" s="29" t="str">
        <f t="shared" si="10"/>
        <v/>
      </c>
      <c r="E237" s="27">
        <f t="shared" si="12"/>
        <v>0</v>
      </c>
      <c r="G237" s="37" t="str">
        <f t="shared" si="11"/>
        <v/>
      </c>
    </row>
    <row r="238" spans="1:7" x14ac:dyDescent="0.2">
      <c r="A238" s="10" t="s">
        <v>422</v>
      </c>
      <c r="B238" s="22"/>
      <c r="C238" s="22"/>
      <c r="D238" s="29" t="str">
        <f t="shared" si="10"/>
        <v/>
      </c>
      <c r="E238" s="27">
        <f t="shared" si="12"/>
        <v>0</v>
      </c>
      <c r="G238" s="37" t="str">
        <f t="shared" si="11"/>
        <v/>
      </c>
    </row>
    <row r="239" spans="1:7" x14ac:dyDescent="0.2">
      <c r="A239" s="10" t="s">
        <v>423</v>
      </c>
      <c r="B239" s="22"/>
      <c r="C239" s="22"/>
      <c r="D239" s="29" t="str">
        <f t="shared" si="10"/>
        <v/>
      </c>
      <c r="E239" s="27">
        <f t="shared" si="12"/>
        <v>0</v>
      </c>
      <c r="G239" s="37" t="str">
        <f t="shared" si="11"/>
        <v/>
      </c>
    </row>
    <row r="240" spans="1:7" x14ac:dyDescent="0.2">
      <c r="A240" s="10" t="s">
        <v>424</v>
      </c>
      <c r="B240" s="22"/>
      <c r="C240" s="22"/>
      <c r="D240" s="29" t="str">
        <f t="shared" si="10"/>
        <v/>
      </c>
      <c r="E240" s="27">
        <f t="shared" si="12"/>
        <v>0</v>
      </c>
      <c r="G240" s="37" t="str">
        <f t="shared" si="11"/>
        <v/>
      </c>
    </row>
    <row r="241" spans="1:7" x14ac:dyDescent="0.2">
      <c r="A241" s="10" t="s">
        <v>425</v>
      </c>
      <c r="B241" s="22"/>
      <c r="C241" s="22"/>
      <c r="D241" s="29" t="str">
        <f t="shared" si="10"/>
        <v/>
      </c>
      <c r="E241" s="27">
        <f t="shared" si="12"/>
        <v>0</v>
      </c>
      <c r="G241" s="37" t="str">
        <f t="shared" si="11"/>
        <v/>
      </c>
    </row>
    <row r="242" spans="1:7" x14ac:dyDescent="0.2">
      <c r="A242" s="10" t="s">
        <v>426</v>
      </c>
      <c r="B242" s="22"/>
      <c r="C242" s="22"/>
      <c r="D242" s="29" t="str">
        <f t="shared" si="10"/>
        <v/>
      </c>
      <c r="E242" s="27">
        <f t="shared" si="12"/>
        <v>0</v>
      </c>
      <c r="G242" s="37" t="str">
        <f t="shared" si="11"/>
        <v/>
      </c>
    </row>
    <row r="243" spans="1:7" x14ac:dyDescent="0.2">
      <c r="A243" s="10" t="s">
        <v>427</v>
      </c>
      <c r="B243" s="22"/>
      <c r="C243" s="22"/>
      <c r="D243" s="29" t="str">
        <f t="shared" si="10"/>
        <v/>
      </c>
      <c r="E243" s="27">
        <f t="shared" si="12"/>
        <v>0</v>
      </c>
      <c r="G243" s="37" t="str">
        <f t="shared" si="11"/>
        <v/>
      </c>
    </row>
    <row r="244" spans="1:7" x14ac:dyDescent="0.2">
      <c r="A244" s="10" t="s">
        <v>428</v>
      </c>
      <c r="B244" s="22"/>
      <c r="C244" s="22"/>
      <c r="D244" s="29" t="str">
        <f t="shared" si="10"/>
        <v/>
      </c>
      <c r="E244" s="27">
        <f t="shared" si="12"/>
        <v>0</v>
      </c>
      <c r="G244" s="37" t="str">
        <f t="shared" si="11"/>
        <v/>
      </c>
    </row>
    <row r="245" spans="1:7" x14ac:dyDescent="0.2">
      <c r="A245" s="10" t="s">
        <v>429</v>
      </c>
      <c r="B245" s="22"/>
      <c r="C245" s="22"/>
      <c r="D245" s="29" t="str">
        <f t="shared" si="10"/>
        <v/>
      </c>
      <c r="E245" s="27">
        <f t="shared" si="12"/>
        <v>0</v>
      </c>
      <c r="G245" s="37" t="str">
        <f t="shared" si="11"/>
        <v/>
      </c>
    </row>
    <row r="246" spans="1:7" x14ac:dyDescent="0.2">
      <c r="A246" s="10" t="s">
        <v>430</v>
      </c>
      <c r="B246" s="22"/>
      <c r="C246" s="22"/>
      <c r="D246" s="29" t="str">
        <f t="shared" si="10"/>
        <v/>
      </c>
      <c r="E246" s="27">
        <f t="shared" si="12"/>
        <v>0</v>
      </c>
      <c r="G246" s="37" t="str">
        <f t="shared" si="11"/>
        <v/>
      </c>
    </row>
    <row r="247" spans="1:7" x14ac:dyDescent="0.2">
      <c r="A247" s="10" t="s">
        <v>431</v>
      </c>
      <c r="B247" s="22"/>
      <c r="C247" s="22"/>
      <c r="D247" s="29" t="str">
        <f t="shared" si="10"/>
        <v/>
      </c>
      <c r="E247" s="27">
        <f t="shared" si="12"/>
        <v>0</v>
      </c>
      <c r="G247" s="37" t="str">
        <f t="shared" si="11"/>
        <v/>
      </c>
    </row>
    <row r="248" spans="1:7" x14ac:dyDescent="0.2">
      <c r="A248" s="10" t="s">
        <v>432</v>
      </c>
      <c r="B248" s="22"/>
      <c r="C248" s="22"/>
      <c r="D248" s="29" t="str">
        <f t="shared" si="10"/>
        <v/>
      </c>
      <c r="E248" s="27">
        <f t="shared" si="12"/>
        <v>0</v>
      </c>
      <c r="G248" s="37" t="str">
        <f t="shared" si="11"/>
        <v/>
      </c>
    </row>
    <row r="249" spans="1:7" x14ac:dyDescent="0.2">
      <c r="A249" s="10" t="s">
        <v>433</v>
      </c>
      <c r="B249" s="22"/>
      <c r="C249" s="22"/>
      <c r="D249" s="29" t="str">
        <f t="shared" si="10"/>
        <v/>
      </c>
      <c r="E249" s="27">
        <f t="shared" si="12"/>
        <v>0</v>
      </c>
      <c r="G249" s="37" t="str">
        <f t="shared" si="11"/>
        <v/>
      </c>
    </row>
    <row r="250" spans="1:7" x14ac:dyDescent="0.2">
      <c r="A250" s="10" t="s">
        <v>434</v>
      </c>
      <c r="B250" s="22"/>
      <c r="C250" s="22"/>
      <c r="D250" s="29" t="str">
        <f t="shared" si="10"/>
        <v/>
      </c>
      <c r="E250" s="27">
        <f t="shared" si="12"/>
        <v>0</v>
      </c>
      <c r="G250" s="37" t="str">
        <f t="shared" si="11"/>
        <v/>
      </c>
    </row>
    <row r="251" spans="1:7" x14ac:dyDescent="0.2">
      <c r="A251" s="10" t="s">
        <v>435</v>
      </c>
      <c r="B251" s="22"/>
      <c r="C251" s="22"/>
      <c r="D251" s="29" t="str">
        <f t="shared" si="10"/>
        <v/>
      </c>
      <c r="E251" s="27">
        <f t="shared" si="12"/>
        <v>0</v>
      </c>
      <c r="G251" s="37" t="str">
        <f t="shared" si="11"/>
        <v/>
      </c>
    </row>
    <row r="252" spans="1:7" x14ac:dyDescent="0.2">
      <c r="A252" s="10" t="s">
        <v>436</v>
      </c>
      <c r="B252" s="22"/>
      <c r="C252" s="22"/>
      <c r="D252" s="29" t="str">
        <f t="shared" si="10"/>
        <v/>
      </c>
      <c r="E252" s="27">
        <f t="shared" si="12"/>
        <v>0</v>
      </c>
      <c r="G252" s="37" t="str">
        <f t="shared" si="11"/>
        <v/>
      </c>
    </row>
    <row r="253" spans="1:7" x14ac:dyDescent="0.2">
      <c r="A253" s="10" t="s">
        <v>437</v>
      </c>
      <c r="B253" s="22"/>
      <c r="C253" s="22"/>
      <c r="D253" s="29" t="str">
        <f t="shared" si="10"/>
        <v/>
      </c>
      <c r="E253" s="27">
        <f t="shared" si="12"/>
        <v>0</v>
      </c>
      <c r="G253" s="37" t="str">
        <f t="shared" si="11"/>
        <v/>
      </c>
    </row>
    <row r="254" spans="1:7" x14ac:dyDescent="0.2">
      <c r="A254" s="10" t="s">
        <v>438</v>
      </c>
      <c r="B254" s="22"/>
      <c r="C254" s="22"/>
      <c r="D254" s="29" t="str">
        <f t="shared" si="10"/>
        <v/>
      </c>
      <c r="E254" s="27">
        <f t="shared" si="12"/>
        <v>0</v>
      </c>
      <c r="G254" s="37" t="str">
        <f t="shared" si="11"/>
        <v/>
      </c>
    </row>
    <row r="255" spans="1:7" x14ac:dyDescent="0.2">
      <c r="A255" s="10" t="s">
        <v>439</v>
      </c>
      <c r="B255" s="22"/>
      <c r="C255" s="22"/>
      <c r="D255" s="29" t="str">
        <f t="shared" si="10"/>
        <v/>
      </c>
      <c r="E255" s="27">
        <f t="shared" si="12"/>
        <v>0</v>
      </c>
      <c r="G255" s="37" t="str">
        <f t="shared" si="11"/>
        <v/>
      </c>
    </row>
    <row r="256" spans="1:7" x14ac:dyDescent="0.2">
      <c r="A256" s="10" t="s">
        <v>440</v>
      </c>
      <c r="B256" s="22"/>
      <c r="C256" s="22"/>
      <c r="D256" s="29" t="str">
        <f t="shared" si="10"/>
        <v/>
      </c>
      <c r="E256" s="27">
        <f t="shared" si="12"/>
        <v>0</v>
      </c>
      <c r="G256" s="37" t="str">
        <f t="shared" si="11"/>
        <v/>
      </c>
    </row>
    <row r="257" spans="1:7" x14ac:dyDescent="0.2">
      <c r="A257" s="10" t="s">
        <v>441</v>
      </c>
      <c r="B257" s="22"/>
      <c r="C257" s="22"/>
      <c r="D257" s="29" t="str">
        <f t="shared" si="10"/>
        <v/>
      </c>
      <c r="E257" s="27">
        <f t="shared" si="12"/>
        <v>0</v>
      </c>
      <c r="G257" s="37" t="str">
        <f t="shared" si="11"/>
        <v/>
      </c>
    </row>
    <row r="258" spans="1:7" x14ac:dyDescent="0.2">
      <c r="A258" s="10" t="s">
        <v>442</v>
      </c>
      <c r="B258" s="22"/>
      <c r="C258" s="22"/>
      <c r="D258" s="29" t="str">
        <f t="shared" si="10"/>
        <v/>
      </c>
      <c r="E258" s="27">
        <f t="shared" si="12"/>
        <v>0</v>
      </c>
      <c r="G258" s="37" t="str">
        <f t="shared" si="11"/>
        <v/>
      </c>
    </row>
    <row r="259" spans="1:7" x14ac:dyDescent="0.2">
      <c r="A259" s="10" t="s">
        <v>443</v>
      </c>
      <c r="B259" s="22"/>
      <c r="C259" s="22"/>
      <c r="D259" s="29" t="str">
        <f t="shared" ref="D259:D322" si="13">IFERROR(IF(B259&gt;0,C259,""),"")</f>
        <v/>
      </c>
      <c r="E259" s="27">
        <f t="shared" si="12"/>
        <v>0</v>
      </c>
      <c r="G259" s="37" t="str">
        <f t="shared" si="11"/>
        <v/>
      </c>
    </row>
    <row r="260" spans="1:7" x14ac:dyDescent="0.2">
      <c r="A260" s="10" t="s">
        <v>444</v>
      </c>
      <c r="B260" s="22"/>
      <c r="C260" s="22"/>
      <c r="D260" s="29" t="str">
        <f t="shared" si="13"/>
        <v/>
      </c>
      <c r="E260" s="27">
        <f t="shared" si="12"/>
        <v>0</v>
      </c>
      <c r="G260" s="37" t="str">
        <f t="shared" si="11"/>
        <v/>
      </c>
    </row>
    <row r="261" spans="1:7" x14ac:dyDescent="0.2">
      <c r="A261" s="10" t="s">
        <v>445</v>
      </c>
      <c r="B261" s="22"/>
      <c r="C261" s="22"/>
      <c r="D261" s="29" t="str">
        <f t="shared" si="13"/>
        <v/>
      </c>
      <c r="E261" s="27">
        <f t="shared" si="12"/>
        <v>0</v>
      </c>
      <c r="G261" s="37" t="str">
        <f t="shared" si="11"/>
        <v/>
      </c>
    </row>
    <row r="262" spans="1:7" x14ac:dyDescent="0.2">
      <c r="A262" s="10" t="s">
        <v>446</v>
      </c>
      <c r="B262" s="22"/>
      <c r="C262" s="22"/>
      <c r="D262" s="29" t="str">
        <f t="shared" si="13"/>
        <v/>
      </c>
      <c r="E262" s="27">
        <f t="shared" si="12"/>
        <v>0</v>
      </c>
      <c r="G262" s="37" t="str">
        <f t="shared" si="11"/>
        <v/>
      </c>
    </row>
    <row r="263" spans="1:7" x14ac:dyDescent="0.2">
      <c r="A263" s="10" t="s">
        <v>447</v>
      </c>
      <c r="B263" s="22"/>
      <c r="C263" s="22"/>
      <c r="D263" s="29" t="str">
        <f t="shared" si="13"/>
        <v/>
      </c>
      <c r="E263" s="27">
        <f t="shared" si="12"/>
        <v>0</v>
      </c>
      <c r="G263" s="37" t="str">
        <f t="shared" si="11"/>
        <v/>
      </c>
    </row>
    <row r="264" spans="1:7" x14ac:dyDescent="0.2">
      <c r="A264" s="10" t="s">
        <v>448</v>
      </c>
      <c r="B264" s="22"/>
      <c r="C264" s="22"/>
      <c r="D264" s="29" t="str">
        <f t="shared" si="13"/>
        <v/>
      </c>
      <c r="E264" s="27">
        <f t="shared" si="12"/>
        <v>0</v>
      </c>
      <c r="G264" s="37" t="str">
        <f t="shared" si="11"/>
        <v/>
      </c>
    </row>
    <row r="265" spans="1:7" x14ac:dyDescent="0.2">
      <c r="A265" s="10" t="s">
        <v>449</v>
      </c>
      <c r="B265" s="22"/>
      <c r="C265" s="22"/>
      <c r="D265" s="29" t="str">
        <f t="shared" si="13"/>
        <v/>
      </c>
      <c r="E265" s="27">
        <f t="shared" si="12"/>
        <v>0</v>
      </c>
      <c r="G265" s="37" t="str">
        <f t="shared" si="11"/>
        <v/>
      </c>
    </row>
    <row r="266" spans="1:7" x14ac:dyDescent="0.2">
      <c r="A266" s="10" t="s">
        <v>450</v>
      </c>
      <c r="B266" s="22"/>
      <c r="C266" s="22"/>
      <c r="D266" s="29" t="str">
        <f t="shared" si="13"/>
        <v/>
      </c>
      <c r="E266" s="27">
        <f t="shared" si="12"/>
        <v>0</v>
      </c>
      <c r="G266" s="37" t="str">
        <f t="shared" si="11"/>
        <v/>
      </c>
    </row>
    <row r="267" spans="1:7" x14ac:dyDescent="0.2">
      <c r="A267" s="10" t="s">
        <v>451</v>
      </c>
      <c r="B267" s="22"/>
      <c r="C267" s="22"/>
      <c r="D267" s="29" t="str">
        <f t="shared" si="13"/>
        <v/>
      </c>
      <c r="E267" s="27">
        <f t="shared" si="12"/>
        <v>0</v>
      </c>
      <c r="G267" s="37" t="str">
        <f t="shared" si="11"/>
        <v/>
      </c>
    </row>
    <row r="268" spans="1:7" x14ac:dyDescent="0.2">
      <c r="A268" s="10" t="s">
        <v>452</v>
      </c>
      <c r="B268" s="22"/>
      <c r="C268" s="22"/>
      <c r="D268" s="29" t="str">
        <f t="shared" si="13"/>
        <v/>
      </c>
      <c r="E268" s="27">
        <f t="shared" si="12"/>
        <v>0</v>
      </c>
      <c r="G268" s="37" t="str">
        <f t="shared" si="11"/>
        <v/>
      </c>
    </row>
    <row r="269" spans="1:7" x14ac:dyDescent="0.2">
      <c r="A269" s="10" t="s">
        <v>453</v>
      </c>
      <c r="B269" s="22"/>
      <c r="C269" s="22"/>
      <c r="D269" s="29" t="str">
        <f t="shared" si="13"/>
        <v/>
      </c>
      <c r="E269" s="27">
        <f t="shared" si="12"/>
        <v>0</v>
      </c>
      <c r="G269" s="37" t="str">
        <f t="shared" si="11"/>
        <v/>
      </c>
    </row>
    <row r="270" spans="1:7" x14ac:dyDescent="0.2">
      <c r="A270" s="10" t="s">
        <v>454</v>
      </c>
      <c r="B270" s="22"/>
      <c r="C270" s="22"/>
      <c r="D270" s="29" t="str">
        <f t="shared" si="13"/>
        <v/>
      </c>
      <c r="E270" s="27">
        <f t="shared" si="12"/>
        <v>0</v>
      </c>
      <c r="G270" s="37" t="str">
        <f t="shared" si="11"/>
        <v/>
      </c>
    </row>
    <row r="271" spans="1:7" x14ac:dyDescent="0.2">
      <c r="A271" s="10" t="s">
        <v>455</v>
      </c>
      <c r="B271" s="22"/>
      <c r="C271" s="22"/>
      <c r="D271" s="29" t="str">
        <f t="shared" si="13"/>
        <v/>
      </c>
      <c r="E271" s="27">
        <f t="shared" si="12"/>
        <v>0</v>
      </c>
      <c r="G271" s="37" t="str">
        <f t="shared" si="11"/>
        <v/>
      </c>
    </row>
    <row r="272" spans="1:7" x14ac:dyDescent="0.2">
      <c r="A272" s="10" t="s">
        <v>456</v>
      </c>
      <c r="B272" s="22"/>
      <c r="C272" s="22"/>
      <c r="D272" s="29" t="str">
        <f t="shared" si="13"/>
        <v/>
      </c>
      <c r="E272" s="27">
        <f t="shared" si="12"/>
        <v>0</v>
      </c>
      <c r="G272" s="37" t="str">
        <f t="shared" si="11"/>
        <v/>
      </c>
    </row>
    <row r="273" spans="1:7" x14ac:dyDescent="0.2">
      <c r="A273" s="10" t="s">
        <v>457</v>
      </c>
      <c r="B273" s="22"/>
      <c r="C273" s="22"/>
      <c r="D273" s="29" t="str">
        <f t="shared" si="13"/>
        <v/>
      </c>
      <c r="E273" s="27">
        <f t="shared" si="12"/>
        <v>0</v>
      </c>
      <c r="G273" s="37" t="str">
        <f t="shared" si="11"/>
        <v/>
      </c>
    </row>
    <row r="274" spans="1:7" x14ac:dyDescent="0.2">
      <c r="A274" s="10" t="s">
        <v>458</v>
      </c>
      <c r="B274" s="22"/>
      <c r="C274" s="22"/>
      <c r="D274" s="29" t="str">
        <f t="shared" si="13"/>
        <v/>
      </c>
      <c r="E274" s="27">
        <f t="shared" si="12"/>
        <v>0</v>
      </c>
      <c r="G274" s="37" t="str">
        <f t="shared" si="11"/>
        <v/>
      </c>
    </row>
    <row r="275" spans="1:7" x14ac:dyDescent="0.2">
      <c r="A275" s="10" t="s">
        <v>459</v>
      </c>
      <c r="B275" s="22"/>
      <c r="C275" s="22"/>
      <c r="D275" s="29" t="str">
        <f t="shared" si="13"/>
        <v/>
      </c>
      <c r="E275" s="27">
        <f t="shared" si="12"/>
        <v>0</v>
      </c>
      <c r="G275" s="37" t="str">
        <f t="shared" si="11"/>
        <v/>
      </c>
    </row>
    <row r="276" spans="1:7" x14ac:dyDescent="0.2">
      <c r="A276" s="10" t="s">
        <v>460</v>
      </c>
      <c r="B276" s="22"/>
      <c r="C276" s="22"/>
      <c r="D276" s="29" t="str">
        <f t="shared" si="13"/>
        <v/>
      </c>
      <c r="E276" s="27">
        <f t="shared" si="12"/>
        <v>0</v>
      </c>
      <c r="G276" s="37" t="str">
        <f t="shared" si="11"/>
        <v/>
      </c>
    </row>
    <row r="277" spans="1:7" x14ac:dyDescent="0.2">
      <c r="A277" s="10" t="s">
        <v>461</v>
      </c>
      <c r="B277" s="22"/>
      <c r="C277" s="22"/>
      <c r="D277" s="29" t="str">
        <f t="shared" si="13"/>
        <v/>
      </c>
      <c r="E277" s="27">
        <f t="shared" si="12"/>
        <v>0</v>
      </c>
      <c r="G277" s="37" t="str">
        <f t="shared" si="11"/>
        <v/>
      </c>
    </row>
    <row r="278" spans="1:7" x14ac:dyDescent="0.2">
      <c r="A278" s="10" t="s">
        <v>462</v>
      </c>
      <c r="B278" s="22"/>
      <c r="C278" s="22"/>
      <c r="D278" s="29" t="str">
        <f t="shared" si="13"/>
        <v/>
      </c>
      <c r="E278" s="27">
        <f t="shared" si="12"/>
        <v>0</v>
      </c>
      <c r="G278" s="37" t="str">
        <f t="shared" si="11"/>
        <v/>
      </c>
    </row>
    <row r="279" spans="1:7" x14ac:dyDescent="0.2">
      <c r="A279" s="10" t="s">
        <v>463</v>
      </c>
      <c r="B279" s="22"/>
      <c r="C279" s="22"/>
      <c r="D279" s="29" t="str">
        <f t="shared" si="13"/>
        <v/>
      </c>
      <c r="E279" s="27">
        <f t="shared" si="12"/>
        <v>0</v>
      </c>
      <c r="G279" s="37" t="str">
        <f t="shared" si="11"/>
        <v/>
      </c>
    </row>
    <row r="280" spans="1:7" x14ac:dyDescent="0.2">
      <c r="A280" s="10" t="s">
        <v>464</v>
      </c>
      <c r="B280" s="22"/>
      <c r="C280" s="22"/>
      <c r="D280" s="29" t="str">
        <f t="shared" si="13"/>
        <v/>
      </c>
      <c r="E280" s="27">
        <f t="shared" si="12"/>
        <v>0</v>
      </c>
      <c r="G280" s="37" t="str">
        <f t="shared" si="11"/>
        <v/>
      </c>
    </row>
    <row r="281" spans="1:7" x14ac:dyDescent="0.2">
      <c r="A281" s="10" t="s">
        <v>465</v>
      </c>
      <c r="B281" s="22"/>
      <c r="C281" s="22"/>
      <c r="D281" s="29" t="str">
        <f t="shared" si="13"/>
        <v/>
      </c>
      <c r="E281" s="27">
        <f t="shared" si="12"/>
        <v>0</v>
      </c>
      <c r="G281" s="37" t="str">
        <f t="shared" si="11"/>
        <v/>
      </c>
    </row>
    <row r="282" spans="1:7" x14ac:dyDescent="0.2">
      <c r="A282" s="10" t="s">
        <v>466</v>
      </c>
      <c r="B282" s="22"/>
      <c r="C282" s="22"/>
      <c r="D282" s="29" t="str">
        <f t="shared" si="13"/>
        <v/>
      </c>
      <c r="E282" s="27">
        <f t="shared" si="12"/>
        <v>0</v>
      </c>
      <c r="G282" s="37" t="str">
        <f t="shared" si="11"/>
        <v/>
      </c>
    </row>
    <row r="283" spans="1:7" x14ac:dyDescent="0.2">
      <c r="A283" s="10" t="s">
        <v>467</v>
      </c>
      <c r="B283" s="22"/>
      <c r="C283" s="22"/>
      <c r="D283" s="29" t="str">
        <f t="shared" si="13"/>
        <v/>
      </c>
      <c r="E283" s="27">
        <f t="shared" si="12"/>
        <v>0</v>
      </c>
      <c r="G283" s="37" t="str">
        <f t="shared" si="11"/>
        <v/>
      </c>
    </row>
    <row r="284" spans="1:7" x14ac:dyDescent="0.2">
      <c r="A284" s="10" t="s">
        <v>468</v>
      </c>
      <c r="B284" s="22"/>
      <c r="C284" s="22"/>
      <c r="D284" s="29" t="str">
        <f t="shared" si="13"/>
        <v/>
      </c>
      <c r="E284" s="27">
        <f t="shared" si="12"/>
        <v>0</v>
      </c>
      <c r="G284" s="37" t="str">
        <f t="shared" si="11"/>
        <v/>
      </c>
    </row>
    <row r="285" spans="1:7" x14ac:dyDescent="0.2">
      <c r="A285" s="10" t="s">
        <v>469</v>
      </c>
      <c r="B285" s="22"/>
      <c r="C285" s="22"/>
      <c r="D285" s="29" t="str">
        <f t="shared" si="13"/>
        <v/>
      </c>
      <c r="E285" s="27">
        <f t="shared" si="12"/>
        <v>0</v>
      </c>
      <c r="G285" s="37" t="str">
        <f t="shared" si="11"/>
        <v/>
      </c>
    </row>
    <row r="286" spans="1:7" x14ac:dyDescent="0.2">
      <c r="A286" s="10" t="s">
        <v>470</v>
      </c>
      <c r="B286" s="22"/>
      <c r="C286" s="22"/>
      <c r="D286" s="29" t="str">
        <f t="shared" si="13"/>
        <v/>
      </c>
      <c r="E286" s="27">
        <f t="shared" si="12"/>
        <v>0</v>
      </c>
      <c r="G286" s="37" t="str">
        <f t="shared" si="11"/>
        <v/>
      </c>
    </row>
    <row r="287" spans="1:7" x14ac:dyDescent="0.2">
      <c r="A287" s="10" t="s">
        <v>471</v>
      </c>
      <c r="B287" s="22"/>
      <c r="C287" s="22"/>
      <c r="D287" s="29" t="str">
        <f t="shared" si="13"/>
        <v/>
      </c>
      <c r="E287" s="27">
        <f t="shared" si="12"/>
        <v>0</v>
      </c>
      <c r="G287" s="37" t="str">
        <f t="shared" si="11"/>
        <v/>
      </c>
    </row>
    <row r="288" spans="1:7" x14ac:dyDescent="0.2">
      <c r="A288" s="10" t="s">
        <v>472</v>
      </c>
      <c r="B288" s="22"/>
      <c r="C288" s="22"/>
      <c r="D288" s="29" t="str">
        <f t="shared" si="13"/>
        <v/>
      </c>
      <c r="E288" s="27">
        <f t="shared" si="12"/>
        <v>0</v>
      </c>
      <c r="G288" s="37" t="str">
        <f t="shared" si="11"/>
        <v/>
      </c>
    </row>
    <row r="289" spans="1:7" x14ac:dyDescent="0.2">
      <c r="A289" s="10" t="s">
        <v>473</v>
      </c>
      <c r="B289" s="22"/>
      <c r="C289" s="22"/>
      <c r="D289" s="29" t="str">
        <f t="shared" si="13"/>
        <v/>
      </c>
      <c r="E289" s="27">
        <f t="shared" si="12"/>
        <v>0</v>
      </c>
      <c r="G289" s="37" t="str">
        <f t="shared" ref="G289:G352" si="14">IF(B289="","",B289)</f>
        <v/>
      </c>
    </row>
    <row r="290" spans="1:7" x14ac:dyDescent="0.2">
      <c r="A290" s="10" t="s">
        <v>474</v>
      </c>
      <c r="B290" s="22"/>
      <c r="C290" s="22"/>
      <c r="D290" s="29" t="str">
        <f t="shared" si="13"/>
        <v/>
      </c>
      <c r="E290" s="27">
        <f t="shared" si="12"/>
        <v>0</v>
      </c>
      <c r="G290" s="37" t="str">
        <f t="shared" si="14"/>
        <v/>
      </c>
    </row>
    <row r="291" spans="1:7" x14ac:dyDescent="0.2">
      <c r="A291" s="10" t="s">
        <v>475</v>
      </c>
      <c r="B291" s="22"/>
      <c r="C291" s="22"/>
      <c r="D291" s="29" t="str">
        <f t="shared" si="13"/>
        <v/>
      </c>
      <c r="E291" s="27">
        <f t="shared" si="12"/>
        <v>0</v>
      </c>
      <c r="G291" s="37" t="str">
        <f t="shared" si="14"/>
        <v/>
      </c>
    </row>
    <row r="292" spans="1:7" x14ac:dyDescent="0.2">
      <c r="A292" s="10" t="s">
        <v>476</v>
      </c>
      <c r="B292" s="22"/>
      <c r="C292" s="22"/>
      <c r="D292" s="29" t="str">
        <f t="shared" si="13"/>
        <v/>
      </c>
      <c r="E292" s="27">
        <f t="shared" si="12"/>
        <v>0</v>
      </c>
      <c r="G292" s="37" t="str">
        <f t="shared" si="14"/>
        <v/>
      </c>
    </row>
    <row r="293" spans="1:7" x14ac:dyDescent="0.2">
      <c r="A293" s="10" t="s">
        <v>477</v>
      </c>
      <c r="B293" s="22"/>
      <c r="C293" s="22"/>
      <c r="D293" s="29" t="str">
        <f t="shared" si="13"/>
        <v/>
      </c>
      <c r="E293" s="27">
        <f t="shared" si="12"/>
        <v>0</v>
      </c>
      <c r="G293" s="37" t="str">
        <f t="shared" si="14"/>
        <v/>
      </c>
    </row>
    <row r="294" spans="1:7" x14ac:dyDescent="0.2">
      <c r="A294" s="10" t="s">
        <v>478</v>
      </c>
      <c r="B294" s="22"/>
      <c r="C294" s="22"/>
      <c r="D294" s="29" t="str">
        <f t="shared" si="13"/>
        <v/>
      </c>
      <c r="E294" s="27">
        <f t="shared" si="12"/>
        <v>0</v>
      </c>
      <c r="G294" s="37" t="str">
        <f t="shared" si="14"/>
        <v/>
      </c>
    </row>
    <row r="295" spans="1:7" x14ac:dyDescent="0.2">
      <c r="A295" s="10" t="s">
        <v>479</v>
      </c>
      <c r="B295" s="22"/>
      <c r="C295" s="22"/>
      <c r="D295" s="29" t="str">
        <f t="shared" si="13"/>
        <v/>
      </c>
      <c r="E295" s="27">
        <f t="shared" si="12"/>
        <v>0</v>
      </c>
      <c r="G295" s="37" t="str">
        <f t="shared" si="14"/>
        <v/>
      </c>
    </row>
    <row r="296" spans="1:7" x14ac:dyDescent="0.2">
      <c r="A296" s="10" t="s">
        <v>480</v>
      </c>
      <c r="B296" s="22"/>
      <c r="C296" s="22"/>
      <c r="D296" s="29" t="str">
        <f t="shared" si="13"/>
        <v/>
      </c>
      <c r="E296" s="27">
        <f t="shared" si="12"/>
        <v>0</v>
      </c>
      <c r="G296" s="37" t="str">
        <f t="shared" si="14"/>
        <v/>
      </c>
    </row>
    <row r="297" spans="1:7" x14ac:dyDescent="0.2">
      <c r="A297" s="10" t="s">
        <v>481</v>
      </c>
      <c r="B297" s="22"/>
      <c r="C297" s="22"/>
      <c r="D297" s="29" t="str">
        <f t="shared" si="13"/>
        <v/>
      </c>
      <c r="E297" s="27">
        <f t="shared" si="12"/>
        <v>0</v>
      </c>
      <c r="G297" s="37" t="str">
        <f t="shared" si="14"/>
        <v/>
      </c>
    </row>
    <row r="298" spans="1:7" x14ac:dyDescent="0.2">
      <c r="A298" s="10" t="s">
        <v>482</v>
      </c>
      <c r="B298" s="22"/>
      <c r="C298" s="22"/>
      <c r="D298" s="29" t="str">
        <f t="shared" si="13"/>
        <v/>
      </c>
      <c r="E298" s="27">
        <f t="shared" si="12"/>
        <v>0</v>
      </c>
      <c r="G298" s="37" t="str">
        <f t="shared" si="14"/>
        <v/>
      </c>
    </row>
    <row r="299" spans="1:7" x14ac:dyDescent="0.2">
      <c r="A299" s="10" t="s">
        <v>483</v>
      </c>
      <c r="B299" s="22"/>
      <c r="C299" s="22"/>
      <c r="D299" s="29" t="str">
        <f t="shared" si="13"/>
        <v/>
      </c>
      <c r="E299" s="27">
        <f t="shared" si="12"/>
        <v>0</v>
      </c>
      <c r="G299" s="37" t="str">
        <f t="shared" si="14"/>
        <v/>
      </c>
    </row>
    <row r="300" spans="1:7" x14ac:dyDescent="0.2">
      <c r="A300" s="10" t="s">
        <v>484</v>
      </c>
      <c r="B300" s="22"/>
      <c r="C300" s="22"/>
      <c r="D300" s="29" t="str">
        <f t="shared" si="13"/>
        <v/>
      </c>
      <c r="E300" s="27">
        <f t="shared" ref="E300:E363" si="15">IFERROR(IF(C300&gt;0,AVERAGE(C288:C299),0),0)</f>
        <v>0</v>
      </c>
      <c r="G300" s="37" t="str">
        <f t="shared" si="14"/>
        <v/>
      </c>
    </row>
    <row r="301" spans="1:7" x14ac:dyDescent="0.2">
      <c r="A301" s="10" t="s">
        <v>485</v>
      </c>
      <c r="B301" s="22"/>
      <c r="C301" s="22"/>
      <c r="D301" s="29" t="str">
        <f t="shared" si="13"/>
        <v/>
      </c>
      <c r="E301" s="27">
        <f t="shared" si="15"/>
        <v>0</v>
      </c>
      <c r="G301" s="37" t="str">
        <f t="shared" si="14"/>
        <v/>
      </c>
    </row>
    <row r="302" spans="1:7" x14ac:dyDescent="0.2">
      <c r="A302" s="10" t="s">
        <v>486</v>
      </c>
      <c r="B302" s="22"/>
      <c r="C302" s="22"/>
      <c r="D302" s="29" t="str">
        <f t="shared" si="13"/>
        <v/>
      </c>
      <c r="E302" s="27">
        <f t="shared" si="15"/>
        <v>0</v>
      </c>
      <c r="G302" s="37" t="str">
        <f t="shared" si="14"/>
        <v/>
      </c>
    </row>
    <row r="303" spans="1:7" x14ac:dyDescent="0.2">
      <c r="A303" s="10" t="s">
        <v>487</v>
      </c>
      <c r="B303" s="22"/>
      <c r="C303" s="22"/>
      <c r="D303" s="29" t="str">
        <f t="shared" si="13"/>
        <v/>
      </c>
      <c r="E303" s="27">
        <f t="shared" si="15"/>
        <v>0</v>
      </c>
      <c r="G303" s="37" t="str">
        <f t="shared" si="14"/>
        <v/>
      </c>
    </row>
    <row r="304" spans="1:7" x14ac:dyDescent="0.2">
      <c r="A304" s="10" t="s">
        <v>488</v>
      </c>
      <c r="B304" s="22"/>
      <c r="C304" s="22"/>
      <c r="D304" s="29" t="str">
        <f t="shared" si="13"/>
        <v/>
      </c>
      <c r="E304" s="27">
        <f t="shared" si="15"/>
        <v>0</v>
      </c>
      <c r="G304" s="37" t="str">
        <f t="shared" si="14"/>
        <v/>
      </c>
    </row>
    <row r="305" spans="1:7" x14ac:dyDescent="0.2">
      <c r="A305" s="10" t="s">
        <v>489</v>
      </c>
      <c r="B305" s="22"/>
      <c r="C305" s="22"/>
      <c r="D305" s="29" t="str">
        <f t="shared" si="13"/>
        <v/>
      </c>
      <c r="E305" s="27">
        <f t="shared" si="15"/>
        <v>0</v>
      </c>
      <c r="G305" s="37" t="str">
        <f t="shared" si="14"/>
        <v/>
      </c>
    </row>
    <row r="306" spans="1:7" x14ac:dyDescent="0.2">
      <c r="A306" s="10" t="s">
        <v>490</v>
      </c>
      <c r="B306" s="22"/>
      <c r="C306" s="22"/>
      <c r="D306" s="29" t="str">
        <f t="shared" si="13"/>
        <v/>
      </c>
      <c r="E306" s="27">
        <f t="shared" si="15"/>
        <v>0</v>
      </c>
      <c r="G306" s="37" t="str">
        <f t="shared" si="14"/>
        <v/>
      </c>
    </row>
    <row r="307" spans="1:7" x14ac:dyDescent="0.2">
      <c r="A307" s="10" t="s">
        <v>491</v>
      </c>
      <c r="B307" s="22"/>
      <c r="C307" s="22"/>
      <c r="D307" s="29" t="str">
        <f t="shared" si="13"/>
        <v/>
      </c>
      <c r="E307" s="27">
        <f t="shared" si="15"/>
        <v>0</v>
      </c>
      <c r="G307" s="37" t="str">
        <f t="shared" si="14"/>
        <v/>
      </c>
    </row>
    <row r="308" spans="1:7" x14ac:dyDescent="0.2">
      <c r="A308" s="10" t="s">
        <v>492</v>
      </c>
      <c r="B308" s="22"/>
      <c r="C308" s="22"/>
      <c r="D308" s="29" t="str">
        <f t="shared" si="13"/>
        <v/>
      </c>
      <c r="E308" s="27">
        <f t="shared" si="15"/>
        <v>0</v>
      </c>
      <c r="G308" s="37" t="str">
        <f t="shared" si="14"/>
        <v/>
      </c>
    </row>
    <row r="309" spans="1:7" x14ac:dyDescent="0.2">
      <c r="A309" s="10" t="s">
        <v>493</v>
      </c>
      <c r="B309" s="22"/>
      <c r="C309" s="22"/>
      <c r="D309" s="29" t="str">
        <f t="shared" si="13"/>
        <v/>
      </c>
      <c r="E309" s="27">
        <f t="shared" si="15"/>
        <v>0</v>
      </c>
      <c r="G309" s="37" t="str">
        <f t="shared" si="14"/>
        <v/>
      </c>
    </row>
    <row r="310" spans="1:7" x14ac:dyDescent="0.2">
      <c r="A310" s="10" t="s">
        <v>494</v>
      </c>
      <c r="B310" s="22"/>
      <c r="C310" s="22"/>
      <c r="D310" s="29" t="str">
        <f t="shared" si="13"/>
        <v/>
      </c>
      <c r="E310" s="27">
        <f t="shared" si="15"/>
        <v>0</v>
      </c>
      <c r="G310" s="37" t="str">
        <f t="shared" si="14"/>
        <v/>
      </c>
    </row>
    <row r="311" spans="1:7" x14ac:dyDescent="0.2">
      <c r="A311" s="10" t="s">
        <v>495</v>
      </c>
      <c r="B311" s="22"/>
      <c r="C311" s="22"/>
      <c r="D311" s="29" t="str">
        <f t="shared" si="13"/>
        <v/>
      </c>
      <c r="E311" s="27">
        <f t="shared" si="15"/>
        <v>0</v>
      </c>
      <c r="G311" s="37" t="str">
        <f t="shared" si="14"/>
        <v/>
      </c>
    </row>
    <row r="312" spans="1:7" x14ac:dyDescent="0.2">
      <c r="A312" s="10" t="s">
        <v>496</v>
      </c>
      <c r="B312" s="22"/>
      <c r="C312" s="22"/>
      <c r="D312" s="29" t="str">
        <f t="shared" si="13"/>
        <v/>
      </c>
      <c r="E312" s="27">
        <f t="shared" si="15"/>
        <v>0</v>
      </c>
      <c r="G312" s="37" t="str">
        <f t="shared" si="14"/>
        <v/>
      </c>
    </row>
    <row r="313" spans="1:7" x14ac:dyDescent="0.2">
      <c r="A313" s="10" t="s">
        <v>497</v>
      </c>
      <c r="B313" s="22"/>
      <c r="C313" s="22"/>
      <c r="D313" s="29" t="str">
        <f t="shared" si="13"/>
        <v/>
      </c>
      <c r="E313" s="27">
        <f t="shared" si="15"/>
        <v>0</v>
      </c>
      <c r="G313" s="37" t="str">
        <f t="shared" si="14"/>
        <v/>
      </c>
    </row>
    <row r="314" spans="1:7" x14ac:dyDescent="0.2">
      <c r="A314" s="10" t="s">
        <v>498</v>
      </c>
      <c r="B314" s="22"/>
      <c r="C314" s="22"/>
      <c r="D314" s="29" t="str">
        <f t="shared" si="13"/>
        <v/>
      </c>
      <c r="E314" s="27">
        <f t="shared" si="15"/>
        <v>0</v>
      </c>
      <c r="G314" s="37" t="str">
        <f t="shared" si="14"/>
        <v/>
      </c>
    </row>
    <row r="315" spans="1:7" x14ac:dyDescent="0.2">
      <c r="A315" s="10" t="s">
        <v>499</v>
      </c>
      <c r="B315" s="22"/>
      <c r="C315" s="22"/>
      <c r="D315" s="29" t="str">
        <f t="shared" si="13"/>
        <v/>
      </c>
      <c r="E315" s="27">
        <f t="shared" si="15"/>
        <v>0</v>
      </c>
      <c r="G315" s="37" t="str">
        <f t="shared" si="14"/>
        <v/>
      </c>
    </row>
    <row r="316" spans="1:7" x14ac:dyDescent="0.2">
      <c r="A316" s="10" t="s">
        <v>500</v>
      </c>
      <c r="B316" s="22"/>
      <c r="C316" s="22"/>
      <c r="D316" s="29" t="str">
        <f t="shared" si="13"/>
        <v/>
      </c>
      <c r="E316" s="27">
        <f t="shared" si="15"/>
        <v>0</v>
      </c>
      <c r="G316" s="37" t="str">
        <f t="shared" si="14"/>
        <v/>
      </c>
    </row>
    <row r="317" spans="1:7" x14ac:dyDescent="0.2">
      <c r="A317" s="10" t="s">
        <v>501</v>
      </c>
      <c r="B317" s="22"/>
      <c r="C317" s="22"/>
      <c r="D317" s="29" t="str">
        <f t="shared" si="13"/>
        <v/>
      </c>
      <c r="E317" s="27">
        <f t="shared" si="15"/>
        <v>0</v>
      </c>
      <c r="G317" s="37" t="str">
        <f t="shared" si="14"/>
        <v/>
      </c>
    </row>
    <row r="318" spans="1:7" x14ac:dyDescent="0.2">
      <c r="A318" s="10" t="s">
        <v>502</v>
      </c>
      <c r="B318" s="22"/>
      <c r="C318" s="22"/>
      <c r="D318" s="29" t="str">
        <f t="shared" si="13"/>
        <v/>
      </c>
      <c r="E318" s="27">
        <f t="shared" si="15"/>
        <v>0</v>
      </c>
      <c r="G318" s="37" t="str">
        <f t="shared" si="14"/>
        <v/>
      </c>
    </row>
    <row r="319" spans="1:7" x14ac:dyDescent="0.2">
      <c r="A319" s="10" t="s">
        <v>503</v>
      </c>
      <c r="B319" s="22"/>
      <c r="C319" s="22"/>
      <c r="D319" s="29" t="str">
        <f t="shared" si="13"/>
        <v/>
      </c>
      <c r="E319" s="27">
        <f t="shared" si="15"/>
        <v>0</v>
      </c>
      <c r="G319" s="37" t="str">
        <f t="shared" si="14"/>
        <v/>
      </c>
    </row>
    <row r="320" spans="1:7" x14ac:dyDescent="0.2">
      <c r="A320" s="10" t="s">
        <v>504</v>
      </c>
      <c r="B320" s="22"/>
      <c r="C320" s="22"/>
      <c r="D320" s="29" t="str">
        <f t="shared" si="13"/>
        <v/>
      </c>
      <c r="E320" s="27">
        <f t="shared" si="15"/>
        <v>0</v>
      </c>
      <c r="G320" s="37" t="str">
        <f t="shared" si="14"/>
        <v/>
      </c>
    </row>
    <row r="321" spans="1:7" x14ac:dyDescent="0.2">
      <c r="A321" s="10" t="s">
        <v>505</v>
      </c>
      <c r="B321" s="22"/>
      <c r="C321" s="22"/>
      <c r="D321" s="29" t="str">
        <f t="shared" si="13"/>
        <v/>
      </c>
      <c r="E321" s="27">
        <f t="shared" si="15"/>
        <v>0</v>
      </c>
      <c r="G321" s="37" t="str">
        <f t="shared" si="14"/>
        <v/>
      </c>
    </row>
    <row r="322" spans="1:7" x14ac:dyDescent="0.2">
      <c r="A322" s="10" t="s">
        <v>506</v>
      </c>
      <c r="B322" s="22"/>
      <c r="C322" s="22"/>
      <c r="D322" s="29" t="str">
        <f t="shared" si="13"/>
        <v/>
      </c>
      <c r="E322" s="27">
        <f t="shared" si="15"/>
        <v>0</v>
      </c>
      <c r="G322" s="37" t="str">
        <f t="shared" si="14"/>
        <v/>
      </c>
    </row>
    <row r="323" spans="1:7" x14ac:dyDescent="0.2">
      <c r="A323" s="10" t="s">
        <v>507</v>
      </c>
      <c r="B323" s="22"/>
      <c r="C323" s="22"/>
      <c r="D323" s="29" t="str">
        <f t="shared" ref="D323:D386" si="16">IFERROR(IF(B323&gt;0,C323,""),"")</f>
        <v/>
      </c>
      <c r="E323" s="27">
        <f t="shared" si="15"/>
        <v>0</v>
      </c>
      <c r="G323" s="37" t="str">
        <f t="shared" si="14"/>
        <v/>
      </c>
    </row>
    <row r="324" spans="1:7" x14ac:dyDescent="0.2">
      <c r="A324" s="10" t="s">
        <v>508</v>
      </c>
      <c r="B324" s="22"/>
      <c r="C324" s="22"/>
      <c r="D324" s="29" t="str">
        <f t="shared" si="16"/>
        <v/>
      </c>
      <c r="E324" s="27">
        <f t="shared" si="15"/>
        <v>0</v>
      </c>
      <c r="G324" s="37" t="str">
        <f t="shared" si="14"/>
        <v/>
      </c>
    </row>
    <row r="325" spans="1:7" x14ac:dyDescent="0.2">
      <c r="A325" s="10" t="s">
        <v>509</v>
      </c>
      <c r="B325" s="22"/>
      <c r="C325" s="22"/>
      <c r="D325" s="29" t="str">
        <f t="shared" si="16"/>
        <v/>
      </c>
      <c r="E325" s="27">
        <f t="shared" si="15"/>
        <v>0</v>
      </c>
      <c r="G325" s="37" t="str">
        <f t="shared" si="14"/>
        <v/>
      </c>
    </row>
    <row r="326" spans="1:7" x14ac:dyDescent="0.2">
      <c r="A326" s="10" t="s">
        <v>510</v>
      </c>
      <c r="B326" s="22"/>
      <c r="C326" s="22"/>
      <c r="D326" s="29" t="str">
        <f t="shared" si="16"/>
        <v/>
      </c>
      <c r="E326" s="27">
        <f t="shared" si="15"/>
        <v>0</v>
      </c>
      <c r="G326" s="37" t="str">
        <f t="shared" si="14"/>
        <v/>
      </c>
    </row>
    <row r="327" spans="1:7" x14ac:dyDescent="0.2">
      <c r="A327" s="10" t="s">
        <v>511</v>
      </c>
      <c r="B327" s="22"/>
      <c r="C327" s="22"/>
      <c r="D327" s="29" t="str">
        <f t="shared" si="16"/>
        <v/>
      </c>
      <c r="E327" s="27">
        <f t="shared" si="15"/>
        <v>0</v>
      </c>
      <c r="G327" s="37" t="str">
        <f t="shared" si="14"/>
        <v/>
      </c>
    </row>
    <row r="328" spans="1:7" x14ac:dyDescent="0.2">
      <c r="A328" s="10" t="s">
        <v>512</v>
      </c>
      <c r="B328" s="22"/>
      <c r="C328" s="22"/>
      <c r="D328" s="29" t="str">
        <f t="shared" si="16"/>
        <v/>
      </c>
      <c r="E328" s="27">
        <f t="shared" si="15"/>
        <v>0</v>
      </c>
      <c r="G328" s="37" t="str">
        <f t="shared" si="14"/>
        <v/>
      </c>
    </row>
    <row r="329" spans="1:7" x14ac:dyDescent="0.2">
      <c r="A329" s="10" t="s">
        <v>513</v>
      </c>
      <c r="B329" s="22"/>
      <c r="C329" s="22"/>
      <c r="D329" s="29" t="str">
        <f t="shared" si="16"/>
        <v/>
      </c>
      <c r="E329" s="27">
        <f t="shared" si="15"/>
        <v>0</v>
      </c>
      <c r="G329" s="37" t="str">
        <f t="shared" si="14"/>
        <v/>
      </c>
    </row>
    <row r="330" spans="1:7" x14ac:dyDescent="0.2">
      <c r="A330" s="10" t="s">
        <v>514</v>
      </c>
      <c r="B330" s="22"/>
      <c r="C330" s="22"/>
      <c r="D330" s="29" t="str">
        <f t="shared" si="16"/>
        <v/>
      </c>
      <c r="E330" s="27">
        <f t="shared" si="15"/>
        <v>0</v>
      </c>
      <c r="G330" s="37" t="str">
        <f t="shared" si="14"/>
        <v/>
      </c>
    </row>
    <row r="331" spans="1:7" x14ac:dyDescent="0.2">
      <c r="A331" s="10" t="s">
        <v>515</v>
      </c>
      <c r="B331" s="22"/>
      <c r="C331" s="22"/>
      <c r="D331" s="29" t="str">
        <f t="shared" si="16"/>
        <v/>
      </c>
      <c r="E331" s="27">
        <f t="shared" si="15"/>
        <v>0</v>
      </c>
      <c r="G331" s="37" t="str">
        <f t="shared" si="14"/>
        <v/>
      </c>
    </row>
    <row r="332" spans="1:7" x14ac:dyDescent="0.2">
      <c r="A332" s="10" t="s">
        <v>516</v>
      </c>
      <c r="B332" s="22"/>
      <c r="C332" s="22"/>
      <c r="D332" s="29" t="str">
        <f t="shared" si="16"/>
        <v/>
      </c>
      <c r="E332" s="27">
        <f t="shared" si="15"/>
        <v>0</v>
      </c>
      <c r="G332" s="37" t="str">
        <f t="shared" si="14"/>
        <v/>
      </c>
    </row>
    <row r="333" spans="1:7" x14ac:dyDescent="0.2">
      <c r="A333" s="10" t="s">
        <v>517</v>
      </c>
      <c r="B333" s="22"/>
      <c r="C333" s="22"/>
      <c r="D333" s="29" t="str">
        <f t="shared" si="16"/>
        <v/>
      </c>
      <c r="E333" s="27">
        <f t="shared" si="15"/>
        <v>0</v>
      </c>
      <c r="G333" s="37" t="str">
        <f t="shared" si="14"/>
        <v/>
      </c>
    </row>
    <row r="334" spans="1:7" x14ac:dyDescent="0.2">
      <c r="A334" s="10" t="s">
        <v>518</v>
      </c>
      <c r="B334" s="22"/>
      <c r="C334" s="22"/>
      <c r="D334" s="29" t="str">
        <f t="shared" si="16"/>
        <v/>
      </c>
      <c r="E334" s="27">
        <f t="shared" si="15"/>
        <v>0</v>
      </c>
      <c r="G334" s="37" t="str">
        <f t="shared" si="14"/>
        <v/>
      </c>
    </row>
    <row r="335" spans="1:7" x14ac:dyDescent="0.2">
      <c r="A335" s="10" t="s">
        <v>519</v>
      </c>
      <c r="B335" s="22"/>
      <c r="C335" s="22"/>
      <c r="D335" s="29" t="str">
        <f t="shared" si="16"/>
        <v/>
      </c>
      <c r="E335" s="27">
        <f t="shared" si="15"/>
        <v>0</v>
      </c>
      <c r="G335" s="37" t="str">
        <f t="shared" si="14"/>
        <v/>
      </c>
    </row>
    <row r="336" spans="1:7" x14ac:dyDescent="0.2">
      <c r="A336" s="10" t="s">
        <v>520</v>
      </c>
      <c r="B336" s="22"/>
      <c r="C336" s="22"/>
      <c r="D336" s="29" t="str">
        <f t="shared" si="16"/>
        <v/>
      </c>
      <c r="E336" s="27">
        <f t="shared" si="15"/>
        <v>0</v>
      </c>
      <c r="G336" s="37" t="str">
        <f t="shared" si="14"/>
        <v/>
      </c>
    </row>
    <row r="337" spans="1:7" x14ac:dyDescent="0.2">
      <c r="A337" s="10" t="s">
        <v>521</v>
      </c>
      <c r="B337" s="22"/>
      <c r="C337" s="22"/>
      <c r="D337" s="29" t="str">
        <f t="shared" si="16"/>
        <v/>
      </c>
      <c r="E337" s="27">
        <f t="shared" si="15"/>
        <v>0</v>
      </c>
      <c r="G337" s="37" t="str">
        <f t="shared" si="14"/>
        <v/>
      </c>
    </row>
    <row r="338" spans="1:7" x14ac:dyDescent="0.2">
      <c r="A338" s="10" t="s">
        <v>522</v>
      </c>
      <c r="B338" s="22"/>
      <c r="C338" s="22"/>
      <c r="D338" s="29" t="str">
        <f t="shared" si="16"/>
        <v/>
      </c>
      <c r="E338" s="27">
        <f t="shared" si="15"/>
        <v>0</v>
      </c>
      <c r="G338" s="37" t="str">
        <f t="shared" si="14"/>
        <v/>
      </c>
    </row>
    <row r="339" spans="1:7" x14ac:dyDescent="0.2">
      <c r="A339" s="10" t="s">
        <v>523</v>
      </c>
      <c r="B339" s="22"/>
      <c r="C339" s="22"/>
      <c r="D339" s="29" t="str">
        <f t="shared" si="16"/>
        <v/>
      </c>
      <c r="E339" s="27">
        <f t="shared" si="15"/>
        <v>0</v>
      </c>
      <c r="G339" s="37" t="str">
        <f t="shared" si="14"/>
        <v/>
      </c>
    </row>
    <row r="340" spans="1:7" x14ac:dyDescent="0.2">
      <c r="A340" s="10" t="s">
        <v>524</v>
      </c>
      <c r="B340" s="22"/>
      <c r="C340" s="22"/>
      <c r="D340" s="29" t="str">
        <f t="shared" si="16"/>
        <v/>
      </c>
      <c r="E340" s="27">
        <f t="shared" si="15"/>
        <v>0</v>
      </c>
      <c r="G340" s="37" t="str">
        <f t="shared" si="14"/>
        <v/>
      </c>
    </row>
    <row r="341" spans="1:7" x14ac:dyDescent="0.2">
      <c r="A341" s="10" t="s">
        <v>525</v>
      </c>
      <c r="B341" s="22"/>
      <c r="C341" s="22"/>
      <c r="D341" s="29" t="str">
        <f t="shared" si="16"/>
        <v/>
      </c>
      <c r="E341" s="27">
        <f t="shared" si="15"/>
        <v>0</v>
      </c>
      <c r="G341" s="37" t="str">
        <f t="shared" si="14"/>
        <v/>
      </c>
    </row>
    <row r="342" spans="1:7" x14ac:dyDescent="0.2">
      <c r="A342" s="10" t="s">
        <v>526</v>
      </c>
      <c r="B342" s="22"/>
      <c r="C342" s="22"/>
      <c r="D342" s="29" t="str">
        <f t="shared" si="16"/>
        <v/>
      </c>
      <c r="E342" s="27">
        <f t="shared" si="15"/>
        <v>0</v>
      </c>
      <c r="G342" s="37" t="str">
        <f t="shared" si="14"/>
        <v/>
      </c>
    </row>
    <row r="343" spans="1:7" x14ac:dyDescent="0.2">
      <c r="A343" s="10" t="s">
        <v>527</v>
      </c>
      <c r="B343" s="22"/>
      <c r="C343" s="22"/>
      <c r="D343" s="29" t="str">
        <f t="shared" si="16"/>
        <v/>
      </c>
      <c r="E343" s="27">
        <f t="shared" si="15"/>
        <v>0</v>
      </c>
      <c r="G343" s="37" t="str">
        <f t="shared" si="14"/>
        <v/>
      </c>
    </row>
    <row r="344" spans="1:7" x14ac:dyDescent="0.2">
      <c r="A344" s="10" t="s">
        <v>528</v>
      </c>
      <c r="B344" s="22"/>
      <c r="C344" s="22"/>
      <c r="D344" s="29" t="str">
        <f t="shared" si="16"/>
        <v/>
      </c>
      <c r="E344" s="27">
        <f t="shared" si="15"/>
        <v>0</v>
      </c>
      <c r="G344" s="37" t="str">
        <f t="shared" si="14"/>
        <v/>
      </c>
    </row>
    <row r="345" spans="1:7" x14ac:dyDescent="0.2">
      <c r="A345" s="10" t="s">
        <v>529</v>
      </c>
      <c r="B345" s="22"/>
      <c r="C345" s="22"/>
      <c r="D345" s="29" t="str">
        <f t="shared" si="16"/>
        <v/>
      </c>
      <c r="E345" s="27">
        <f t="shared" si="15"/>
        <v>0</v>
      </c>
      <c r="G345" s="37" t="str">
        <f t="shared" si="14"/>
        <v/>
      </c>
    </row>
    <row r="346" spans="1:7" x14ac:dyDescent="0.2">
      <c r="A346" s="10" t="s">
        <v>530</v>
      </c>
      <c r="B346" s="22"/>
      <c r="C346" s="22"/>
      <c r="D346" s="29" t="str">
        <f t="shared" si="16"/>
        <v/>
      </c>
      <c r="E346" s="27">
        <f t="shared" si="15"/>
        <v>0</v>
      </c>
      <c r="G346" s="37" t="str">
        <f t="shared" si="14"/>
        <v/>
      </c>
    </row>
    <row r="347" spans="1:7" x14ac:dyDescent="0.2">
      <c r="A347" s="10" t="s">
        <v>531</v>
      </c>
      <c r="B347" s="22"/>
      <c r="C347" s="22"/>
      <c r="D347" s="29" t="str">
        <f t="shared" si="16"/>
        <v/>
      </c>
      <c r="E347" s="27">
        <f t="shared" si="15"/>
        <v>0</v>
      </c>
      <c r="G347" s="37" t="str">
        <f t="shared" si="14"/>
        <v/>
      </c>
    </row>
    <row r="348" spans="1:7" x14ac:dyDescent="0.2">
      <c r="A348" s="10" t="s">
        <v>532</v>
      </c>
      <c r="B348" s="22"/>
      <c r="C348" s="22"/>
      <c r="D348" s="29" t="str">
        <f t="shared" si="16"/>
        <v/>
      </c>
      <c r="E348" s="27">
        <f t="shared" si="15"/>
        <v>0</v>
      </c>
      <c r="G348" s="37" t="str">
        <f t="shared" si="14"/>
        <v/>
      </c>
    </row>
    <row r="349" spans="1:7" x14ac:dyDescent="0.2">
      <c r="A349" s="10" t="s">
        <v>533</v>
      </c>
      <c r="B349" s="22"/>
      <c r="C349" s="22"/>
      <c r="D349" s="29" t="str">
        <f t="shared" si="16"/>
        <v/>
      </c>
      <c r="E349" s="27">
        <f t="shared" si="15"/>
        <v>0</v>
      </c>
      <c r="G349" s="37" t="str">
        <f t="shared" si="14"/>
        <v/>
      </c>
    </row>
    <row r="350" spans="1:7" x14ac:dyDescent="0.2">
      <c r="A350" s="10" t="s">
        <v>534</v>
      </c>
      <c r="B350" s="22"/>
      <c r="C350" s="22"/>
      <c r="D350" s="29" t="str">
        <f t="shared" si="16"/>
        <v/>
      </c>
      <c r="E350" s="27">
        <f t="shared" si="15"/>
        <v>0</v>
      </c>
      <c r="G350" s="37" t="str">
        <f t="shared" si="14"/>
        <v/>
      </c>
    </row>
    <row r="351" spans="1:7" x14ac:dyDescent="0.2">
      <c r="A351" s="10" t="s">
        <v>535</v>
      </c>
      <c r="B351" s="22"/>
      <c r="C351" s="22"/>
      <c r="D351" s="29" t="str">
        <f t="shared" si="16"/>
        <v/>
      </c>
      <c r="E351" s="27">
        <f t="shared" si="15"/>
        <v>0</v>
      </c>
      <c r="G351" s="37" t="str">
        <f t="shared" si="14"/>
        <v/>
      </c>
    </row>
    <row r="352" spans="1:7" x14ac:dyDescent="0.2">
      <c r="A352" s="10" t="s">
        <v>536</v>
      </c>
      <c r="B352" s="22"/>
      <c r="C352" s="22"/>
      <c r="D352" s="29" t="str">
        <f t="shared" si="16"/>
        <v/>
      </c>
      <c r="E352" s="27">
        <f t="shared" si="15"/>
        <v>0</v>
      </c>
      <c r="G352" s="37" t="str">
        <f t="shared" si="14"/>
        <v/>
      </c>
    </row>
    <row r="353" spans="1:7" x14ac:dyDescent="0.2">
      <c r="A353" s="10" t="s">
        <v>537</v>
      </c>
      <c r="B353" s="22"/>
      <c r="C353" s="22"/>
      <c r="D353" s="29" t="str">
        <f t="shared" si="16"/>
        <v/>
      </c>
      <c r="E353" s="27">
        <f t="shared" si="15"/>
        <v>0</v>
      </c>
      <c r="G353" s="37" t="str">
        <f t="shared" ref="G353:G416" si="17">IF(B353="","",B353)</f>
        <v/>
      </c>
    </row>
    <row r="354" spans="1:7" x14ac:dyDescent="0.2">
      <c r="A354" s="10" t="s">
        <v>538</v>
      </c>
      <c r="B354" s="22"/>
      <c r="C354" s="22"/>
      <c r="D354" s="29" t="str">
        <f t="shared" si="16"/>
        <v/>
      </c>
      <c r="E354" s="27">
        <f t="shared" si="15"/>
        <v>0</v>
      </c>
      <c r="G354" s="37" t="str">
        <f t="shared" si="17"/>
        <v/>
      </c>
    </row>
    <row r="355" spans="1:7" x14ac:dyDescent="0.2">
      <c r="A355" s="10" t="s">
        <v>539</v>
      </c>
      <c r="B355" s="22"/>
      <c r="C355" s="22"/>
      <c r="D355" s="29" t="str">
        <f t="shared" si="16"/>
        <v/>
      </c>
      <c r="E355" s="27">
        <f t="shared" si="15"/>
        <v>0</v>
      </c>
      <c r="G355" s="37" t="str">
        <f t="shared" si="17"/>
        <v/>
      </c>
    </row>
    <row r="356" spans="1:7" x14ac:dyDescent="0.2">
      <c r="A356" s="10" t="s">
        <v>540</v>
      </c>
      <c r="B356" s="22"/>
      <c r="C356" s="22"/>
      <c r="D356" s="29" t="str">
        <f t="shared" si="16"/>
        <v/>
      </c>
      <c r="E356" s="27">
        <f t="shared" si="15"/>
        <v>0</v>
      </c>
      <c r="G356" s="37" t="str">
        <f t="shared" si="17"/>
        <v/>
      </c>
    </row>
    <row r="357" spans="1:7" x14ac:dyDescent="0.2">
      <c r="A357" s="10" t="s">
        <v>541</v>
      </c>
      <c r="B357" s="22"/>
      <c r="C357" s="22"/>
      <c r="D357" s="29" t="str">
        <f t="shared" si="16"/>
        <v/>
      </c>
      <c r="E357" s="27">
        <f t="shared" si="15"/>
        <v>0</v>
      </c>
      <c r="G357" s="37" t="str">
        <f t="shared" si="17"/>
        <v/>
      </c>
    </row>
    <row r="358" spans="1:7" x14ac:dyDescent="0.2">
      <c r="A358" s="10" t="s">
        <v>542</v>
      </c>
      <c r="B358" s="22"/>
      <c r="C358" s="22"/>
      <c r="D358" s="29" t="str">
        <f t="shared" si="16"/>
        <v/>
      </c>
      <c r="E358" s="27">
        <f t="shared" si="15"/>
        <v>0</v>
      </c>
      <c r="G358" s="37" t="str">
        <f t="shared" si="17"/>
        <v/>
      </c>
    </row>
    <row r="359" spans="1:7" x14ac:dyDescent="0.2">
      <c r="A359" s="10" t="s">
        <v>543</v>
      </c>
      <c r="B359" s="22"/>
      <c r="C359" s="22"/>
      <c r="D359" s="29" t="str">
        <f t="shared" si="16"/>
        <v/>
      </c>
      <c r="E359" s="27">
        <f t="shared" si="15"/>
        <v>0</v>
      </c>
      <c r="G359" s="37" t="str">
        <f t="shared" si="17"/>
        <v/>
      </c>
    </row>
    <row r="360" spans="1:7" x14ac:dyDescent="0.2">
      <c r="A360" s="10" t="s">
        <v>544</v>
      </c>
      <c r="B360" s="22"/>
      <c r="C360" s="22"/>
      <c r="D360" s="29" t="str">
        <f t="shared" si="16"/>
        <v/>
      </c>
      <c r="E360" s="27">
        <f t="shared" si="15"/>
        <v>0</v>
      </c>
      <c r="G360" s="37" t="str">
        <f t="shared" si="17"/>
        <v/>
      </c>
    </row>
    <row r="361" spans="1:7" x14ac:dyDescent="0.2">
      <c r="A361" s="10" t="s">
        <v>545</v>
      </c>
      <c r="B361" s="22"/>
      <c r="C361" s="22"/>
      <c r="D361" s="29" t="str">
        <f t="shared" si="16"/>
        <v/>
      </c>
      <c r="E361" s="27">
        <f t="shared" si="15"/>
        <v>0</v>
      </c>
      <c r="G361" s="37" t="str">
        <f t="shared" si="17"/>
        <v/>
      </c>
    </row>
    <row r="362" spans="1:7" x14ac:dyDescent="0.2">
      <c r="A362" s="10" t="s">
        <v>546</v>
      </c>
      <c r="B362" s="22"/>
      <c r="C362" s="22"/>
      <c r="D362" s="29" t="str">
        <f t="shared" si="16"/>
        <v/>
      </c>
      <c r="E362" s="27">
        <f t="shared" si="15"/>
        <v>0</v>
      </c>
      <c r="G362" s="37" t="str">
        <f t="shared" si="17"/>
        <v/>
      </c>
    </row>
    <row r="363" spans="1:7" x14ac:dyDescent="0.2">
      <c r="A363" s="10" t="s">
        <v>547</v>
      </c>
      <c r="B363" s="22"/>
      <c r="C363" s="22"/>
      <c r="D363" s="29" t="str">
        <f t="shared" si="16"/>
        <v/>
      </c>
      <c r="E363" s="27">
        <f t="shared" si="15"/>
        <v>0</v>
      </c>
      <c r="G363" s="37" t="str">
        <f t="shared" si="17"/>
        <v/>
      </c>
    </row>
    <row r="364" spans="1:7" x14ac:dyDescent="0.2">
      <c r="A364" s="10" t="s">
        <v>548</v>
      </c>
      <c r="B364" s="22"/>
      <c r="C364" s="22"/>
      <c r="D364" s="29" t="str">
        <f t="shared" si="16"/>
        <v/>
      </c>
      <c r="E364" s="27">
        <f t="shared" ref="E364:E427" si="18">IFERROR(IF(C364&gt;0,AVERAGE(C352:C363),0),0)</f>
        <v>0</v>
      </c>
      <c r="G364" s="37" t="str">
        <f t="shared" si="17"/>
        <v/>
      </c>
    </row>
    <row r="365" spans="1:7" x14ac:dyDescent="0.2">
      <c r="A365" s="10" t="s">
        <v>549</v>
      </c>
      <c r="B365" s="22"/>
      <c r="C365" s="22"/>
      <c r="D365" s="29" t="str">
        <f t="shared" si="16"/>
        <v/>
      </c>
      <c r="E365" s="27">
        <f t="shared" si="18"/>
        <v>0</v>
      </c>
      <c r="G365" s="37" t="str">
        <f t="shared" si="17"/>
        <v/>
      </c>
    </row>
    <row r="366" spans="1:7" x14ac:dyDescent="0.2">
      <c r="A366" s="10" t="s">
        <v>550</v>
      </c>
      <c r="B366" s="22"/>
      <c r="C366" s="22"/>
      <c r="D366" s="29" t="str">
        <f t="shared" si="16"/>
        <v/>
      </c>
      <c r="E366" s="27">
        <f t="shared" si="18"/>
        <v>0</v>
      </c>
      <c r="G366" s="37" t="str">
        <f t="shared" si="17"/>
        <v/>
      </c>
    </row>
    <row r="367" spans="1:7" x14ac:dyDescent="0.2">
      <c r="A367" s="10" t="s">
        <v>551</v>
      </c>
      <c r="B367" s="22"/>
      <c r="C367" s="22"/>
      <c r="D367" s="29" t="str">
        <f t="shared" si="16"/>
        <v/>
      </c>
      <c r="E367" s="27">
        <f t="shared" si="18"/>
        <v>0</v>
      </c>
      <c r="G367" s="37" t="str">
        <f t="shared" si="17"/>
        <v/>
      </c>
    </row>
    <row r="368" spans="1:7" x14ac:dyDescent="0.2">
      <c r="A368" s="10" t="s">
        <v>552</v>
      </c>
      <c r="B368" s="22"/>
      <c r="C368" s="22"/>
      <c r="D368" s="29" t="str">
        <f t="shared" si="16"/>
        <v/>
      </c>
      <c r="E368" s="27">
        <f t="shared" si="18"/>
        <v>0</v>
      </c>
      <c r="G368" s="37" t="str">
        <f t="shared" si="17"/>
        <v/>
      </c>
    </row>
    <row r="369" spans="1:7" x14ac:dyDescent="0.2">
      <c r="A369" s="10" t="s">
        <v>553</v>
      </c>
      <c r="B369" s="22"/>
      <c r="C369" s="22"/>
      <c r="D369" s="29" t="str">
        <f t="shared" si="16"/>
        <v/>
      </c>
      <c r="E369" s="27">
        <f t="shared" si="18"/>
        <v>0</v>
      </c>
      <c r="G369" s="37" t="str">
        <f t="shared" si="17"/>
        <v/>
      </c>
    </row>
    <row r="370" spans="1:7" x14ac:dyDescent="0.2">
      <c r="A370" s="10" t="s">
        <v>554</v>
      </c>
      <c r="B370" s="22"/>
      <c r="C370" s="22"/>
      <c r="D370" s="29" t="str">
        <f t="shared" si="16"/>
        <v/>
      </c>
      <c r="E370" s="27">
        <f t="shared" si="18"/>
        <v>0</v>
      </c>
      <c r="G370" s="37" t="str">
        <f t="shared" si="17"/>
        <v/>
      </c>
    </row>
    <row r="371" spans="1:7" x14ac:dyDescent="0.2">
      <c r="A371" s="10" t="s">
        <v>555</v>
      </c>
      <c r="B371" s="22"/>
      <c r="C371" s="22"/>
      <c r="D371" s="29" t="str">
        <f t="shared" si="16"/>
        <v/>
      </c>
      <c r="E371" s="27">
        <f t="shared" si="18"/>
        <v>0</v>
      </c>
      <c r="G371" s="37" t="str">
        <f t="shared" si="17"/>
        <v/>
      </c>
    </row>
    <row r="372" spans="1:7" x14ac:dyDescent="0.2">
      <c r="A372" s="10" t="s">
        <v>556</v>
      </c>
      <c r="B372" s="22"/>
      <c r="C372" s="22"/>
      <c r="D372" s="29" t="str">
        <f t="shared" si="16"/>
        <v/>
      </c>
      <c r="E372" s="27">
        <f t="shared" si="18"/>
        <v>0</v>
      </c>
      <c r="G372" s="37" t="str">
        <f t="shared" si="17"/>
        <v/>
      </c>
    </row>
    <row r="373" spans="1:7" x14ac:dyDescent="0.2">
      <c r="A373" s="10" t="s">
        <v>557</v>
      </c>
      <c r="B373" s="22"/>
      <c r="C373" s="22"/>
      <c r="D373" s="29" t="str">
        <f t="shared" si="16"/>
        <v/>
      </c>
      <c r="E373" s="27">
        <f t="shared" si="18"/>
        <v>0</v>
      </c>
      <c r="G373" s="37" t="str">
        <f t="shared" si="17"/>
        <v/>
      </c>
    </row>
    <row r="374" spans="1:7" x14ac:dyDescent="0.2">
      <c r="A374" s="10" t="s">
        <v>558</v>
      </c>
      <c r="B374" s="22"/>
      <c r="C374" s="22"/>
      <c r="D374" s="29" t="str">
        <f t="shared" si="16"/>
        <v/>
      </c>
      <c r="E374" s="27">
        <f t="shared" si="18"/>
        <v>0</v>
      </c>
      <c r="G374" s="37" t="str">
        <f t="shared" si="17"/>
        <v/>
      </c>
    </row>
    <row r="375" spans="1:7" x14ac:dyDescent="0.2">
      <c r="A375" s="10" t="s">
        <v>559</v>
      </c>
      <c r="B375" s="22"/>
      <c r="C375" s="22"/>
      <c r="D375" s="29" t="str">
        <f t="shared" si="16"/>
        <v/>
      </c>
      <c r="E375" s="27">
        <f t="shared" si="18"/>
        <v>0</v>
      </c>
      <c r="G375" s="37" t="str">
        <f t="shared" si="17"/>
        <v/>
      </c>
    </row>
    <row r="376" spans="1:7" x14ac:dyDescent="0.2">
      <c r="A376" s="10" t="s">
        <v>560</v>
      </c>
      <c r="B376" s="22"/>
      <c r="C376" s="22"/>
      <c r="D376" s="29" t="str">
        <f t="shared" si="16"/>
        <v/>
      </c>
      <c r="E376" s="27">
        <f t="shared" si="18"/>
        <v>0</v>
      </c>
      <c r="G376" s="37" t="str">
        <f t="shared" si="17"/>
        <v/>
      </c>
    </row>
    <row r="377" spans="1:7" x14ac:dyDescent="0.2">
      <c r="A377" s="10" t="s">
        <v>561</v>
      </c>
      <c r="B377" s="22"/>
      <c r="C377" s="22"/>
      <c r="D377" s="29" t="str">
        <f t="shared" si="16"/>
        <v/>
      </c>
      <c r="E377" s="27">
        <f t="shared" si="18"/>
        <v>0</v>
      </c>
      <c r="G377" s="37" t="str">
        <f t="shared" si="17"/>
        <v/>
      </c>
    </row>
    <row r="378" spans="1:7" x14ac:dyDescent="0.2">
      <c r="A378" s="10" t="s">
        <v>562</v>
      </c>
      <c r="B378" s="22"/>
      <c r="C378" s="22"/>
      <c r="D378" s="29" t="str">
        <f t="shared" si="16"/>
        <v/>
      </c>
      <c r="E378" s="27">
        <f t="shared" si="18"/>
        <v>0</v>
      </c>
      <c r="G378" s="37" t="str">
        <f t="shared" si="17"/>
        <v/>
      </c>
    </row>
    <row r="379" spans="1:7" x14ac:dyDescent="0.2">
      <c r="A379" s="10" t="s">
        <v>563</v>
      </c>
      <c r="B379" s="22"/>
      <c r="C379" s="22"/>
      <c r="D379" s="29" t="str">
        <f t="shared" si="16"/>
        <v/>
      </c>
      <c r="E379" s="27">
        <f t="shared" si="18"/>
        <v>0</v>
      </c>
      <c r="G379" s="37" t="str">
        <f t="shared" si="17"/>
        <v/>
      </c>
    </row>
    <row r="380" spans="1:7" x14ac:dyDescent="0.2">
      <c r="A380" s="10" t="s">
        <v>564</v>
      </c>
      <c r="B380" s="22"/>
      <c r="C380" s="22"/>
      <c r="D380" s="29" t="str">
        <f t="shared" si="16"/>
        <v/>
      </c>
      <c r="E380" s="27">
        <f t="shared" si="18"/>
        <v>0</v>
      </c>
      <c r="G380" s="37" t="str">
        <f t="shared" si="17"/>
        <v/>
      </c>
    </row>
    <row r="381" spans="1:7" x14ac:dyDescent="0.2">
      <c r="A381" s="10" t="s">
        <v>565</v>
      </c>
      <c r="B381" s="22"/>
      <c r="C381" s="22"/>
      <c r="D381" s="29" t="str">
        <f t="shared" si="16"/>
        <v/>
      </c>
      <c r="E381" s="27">
        <f t="shared" si="18"/>
        <v>0</v>
      </c>
      <c r="G381" s="37" t="str">
        <f t="shared" si="17"/>
        <v/>
      </c>
    </row>
    <row r="382" spans="1:7" x14ac:dyDescent="0.2">
      <c r="A382" s="10" t="s">
        <v>566</v>
      </c>
      <c r="B382" s="22"/>
      <c r="C382" s="22"/>
      <c r="D382" s="29" t="str">
        <f t="shared" si="16"/>
        <v/>
      </c>
      <c r="E382" s="27">
        <f t="shared" si="18"/>
        <v>0</v>
      </c>
      <c r="G382" s="37" t="str">
        <f t="shared" si="17"/>
        <v/>
      </c>
    </row>
    <row r="383" spans="1:7" x14ac:dyDescent="0.2">
      <c r="A383" s="10" t="s">
        <v>567</v>
      </c>
      <c r="B383" s="22"/>
      <c r="C383" s="22"/>
      <c r="D383" s="29" t="str">
        <f t="shared" si="16"/>
        <v/>
      </c>
      <c r="E383" s="27">
        <f t="shared" si="18"/>
        <v>0</v>
      </c>
      <c r="G383" s="37" t="str">
        <f t="shared" si="17"/>
        <v/>
      </c>
    </row>
    <row r="384" spans="1:7" x14ac:dyDescent="0.2">
      <c r="A384" s="10" t="s">
        <v>568</v>
      </c>
      <c r="B384" s="22"/>
      <c r="C384" s="22"/>
      <c r="D384" s="29" t="str">
        <f t="shared" si="16"/>
        <v/>
      </c>
      <c r="E384" s="27">
        <f t="shared" si="18"/>
        <v>0</v>
      </c>
      <c r="G384" s="37" t="str">
        <f t="shared" si="17"/>
        <v/>
      </c>
    </row>
    <row r="385" spans="1:7" x14ac:dyDescent="0.2">
      <c r="A385" s="10" t="s">
        <v>569</v>
      </c>
      <c r="B385" s="22"/>
      <c r="C385" s="22"/>
      <c r="D385" s="29" t="str">
        <f t="shared" si="16"/>
        <v/>
      </c>
      <c r="E385" s="27">
        <f t="shared" si="18"/>
        <v>0</v>
      </c>
      <c r="G385" s="37" t="str">
        <f t="shared" si="17"/>
        <v/>
      </c>
    </row>
    <row r="386" spans="1:7" x14ac:dyDescent="0.2">
      <c r="A386" s="10" t="s">
        <v>570</v>
      </c>
      <c r="B386" s="22"/>
      <c r="C386" s="22"/>
      <c r="D386" s="29" t="str">
        <f t="shared" si="16"/>
        <v/>
      </c>
      <c r="E386" s="27">
        <f t="shared" si="18"/>
        <v>0</v>
      </c>
      <c r="G386" s="37" t="str">
        <f t="shared" si="17"/>
        <v/>
      </c>
    </row>
    <row r="387" spans="1:7" x14ac:dyDescent="0.2">
      <c r="A387" s="10" t="s">
        <v>571</v>
      </c>
      <c r="B387" s="22"/>
      <c r="C387" s="22"/>
      <c r="D387" s="29" t="str">
        <f t="shared" ref="D387:D450" si="19">IFERROR(IF(B387&gt;0,C387,""),"")</f>
        <v/>
      </c>
      <c r="E387" s="27">
        <f t="shared" si="18"/>
        <v>0</v>
      </c>
      <c r="G387" s="37" t="str">
        <f t="shared" si="17"/>
        <v/>
      </c>
    </row>
    <row r="388" spans="1:7" x14ac:dyDescent="0.2">
      <c r="A388" s="10" t="s">
        <v>572</v>
      </c>
      <c r="B388" s="22"/>
      <c r="C388" s="22"/>
      <c r="D388" s="29" t="str">
        <f t="shared" si="19"/>
        <v/>
      </c>
      <c r="E388" s="27">
        <f t="shared" si="18"/>
        <v>0</v>
      </c>
      <c r="G388" s="37" t="str">
        <f t="shared" si="17"/>
        <v/>
      </c>
    </row>
    <row r="389" spans="1:7" x14ac:dyDescent="0.2">
      <c r="A389" s="10" t="s">
        <v>573</v>
      </c>
      <c r="B389" s="22"/>
      <c r="C389" s="22"/>
      <c r="D389" s="29" t="str">
        <f t="shared" si="19"/>
        <v/>
      </c>
      <c r="E389" s="27">
        <f t="shared" si="18"/>
        <v>0</v>
      </c>
      <c r="G389" s="37" t="str">
        <f t="shared" si="17"/>
        <v/>
      </c>
    </row>
    <row r="390" spans="1:7" x14ac:dyDescent="0.2">
      <c r="A390" s="10" t="s">
        <v>574</v>
      </c>
      <c r="B390" s="22"/>
      <c r="C390" s="22"/>
      <c r="D390" s="29" t="str">
        <f t="shared" si="19"/>
        <v/>
      </c>
      <c r="E390" s="27">
        <f t="shared" si="18"/>
        <v>0</v>
      </c>
      <c r="G390" s="37" t="str">
        <f t="shared" si="17"/>
        <v/>
      </c>
    </row>
    <row r="391" spans="1:7" x14ac:dyDescent="0.2">
      <c r="A391" s="10" t="s">
        <v>575</v>
      </c>
      <c r="B391" s="22"/>
      <c r="C391" s="22"/>
      <c r="D391" s="29" t="str">
        <f t="shared" si="19"/>
        <v/>
      </c>
      <c r="E391" s="27">
        <f t="shared" si="18"/>
        <v>0</v>
      </c>
      <c r="G391" s="37" t="str">
        <f t="shared" si="17"/>
        <v/>
      </c>
    </row>
    <row r="392" spans="1:7" x14ac:dyDescent="0.2">
      <c r="A392" s="10" t="s">
        <v>576</v>
      </c>
      <c r="B392" s="22"/>
      <c r="C392" s="22"/>
      <c r="D392" s="29" t="str">
        <f t="shared" si="19"/>
        <v/>
      </c>
      <c r="E392" s="27">
        <f t="shared" si="18"/>
        <v>0</v>
      </c>
      <c r="G392" s="37" t="str">
        <f t="shared" si="17"/>
        <v/>
      </c>
    </row>
    <row r="393" spans="1:7" x14ac:dyDescent="0.2">
      <c r="A393" s="10" t="s">
        <v>577</v>
      </c>
      <c r="B393" s="22"/>
      <c r="C393" s="22"/>
      <c r="D393" s="29" t="str">
        <f t="shared" si="19"/>
        <v/>
      </c>
      <c r="E393" s="27">
        <f t="shared" si="18"/>
        <v>0</v>
      </c>
      <c r="G393" s="37" t="str">
        <f t="shared" si="17"/>
        <v/>
      </c>
    </row>
    <row r="394" spans="1:7" x14ac:dyDescent="0.2">
      <c r="A394" s="10" t="s">
        <v>578</v>
      </c>
      <c r="B394" s="22"/>
      <c r="C394" s="22"/>
      <c r="D394" s="29" t="str">
        <f t="shared" si="19"/>
        <v/>
      </c>
      <c r="E394" s="27">
        <f t="shared" si="18"/>
        <v>0</v>
      </c>
      <c r="G394" s="37" t="str">
        <f t="shared" si="17"/>
        <v/>
      </c>
    </row>
    <row r="395" spans="1:7" x14ac:dyDescent="0.2">
      <c r="A395" s="10" t="s">
        <v>579</v>
      </c>
      <c r="B395" s="22"/>
      <c r="C395" s="22"/>
      <c r="D395" s="29" t="str">
        <f t="shared" si="19"/>
        <v/>
      </c>
      <c r="E395" s="27">
        <f t="shared" si="18"/>
        <v>0</v>
      </c>
      <c r="G395" s="37" t="str">
        <f t="shared" si="17"/>
        <v/>
      </c>
    </row>
    <row r="396" spans="1:7" x14ac:dyDescent="0.2">
      <c r="A396" s="10" t="s">
        <v>580</v>
      </c>
      <c r="B396" s="22"/>
      <c r="C396" s="22"/>
      <c r="D396" s="29" t="str">
        <f t="shared" si="19"/>
        <v/>
      </c>
      <c r="E396" s="27">
        <f t="shared" si="18"/>
        <v>0</v>
      </c>
      <c r="G396" s="37" t="str">
        <f t="shared" si="17"/>
        <v/>
      </c>
    </row>
    <row r="397" spans="1:7" x14ac:dyDescent="0.2">
      <c r="A397" s="10" t="s">
        <v>581</v>
      </c>
      <c r="B397" s="22"/>
      <c r="C397" s="22"/>
      <c r="D397" s="29" t="str">
        <f t="shared" si="19"/>
        <v/>
      </c>
      <c r="E397" s="27">
        <f t="shared" si="18"/>
        <v>0</v>
      </c>
      <c r="G397" s="37" t="str">
        <f t="shared" si="17"/>
        <v/>
      </c>
    </row>
    <row r="398" spans="1:7" x14ac:dyDescent="0.2">
      <c r="A398" s="10" t="s">
        <v>582</v>
      </c>
      <c r="B398" s="22"/>
      <c r="C398" s="22"/>
      <c r="D398" s="29" t="str">
        <f t="shared" si="19"/>
        <v/>
      </c>
      <c r="E398" s="27">
        <f t="shared" si="18"/>
        <v>0</v>
      </c>
      <c r="G398" s="37" t="str">
        <f t="shared" si="17"/>
        <v/>
      </c>
    </row>
    <row r="399" spans="1:7" x14ac:dyDescent="0.2">
      <c r="A399" s="10" t="s">
        <v>583</v>
      </c>
      <c r="B399" s="22"/>
      <c r="C399" s="22"/>
      <c r="D399" s="29" t="str">
        <f t="shared" si="19"/>
        <v/>
      </c>
      <c r="E399" s="27">
        <f t="shared" si="18"/>
        <v>0</v>
      </c>
      <c r="G399" s="37" t="str">
        <f t="shared" si="17"/>
        <v/>
      </c>
    </row>
    <row r="400" spans="1:7" x14ac:dyDescent="0.2">
      <c r="A400" s="10" t="s">
        <v>584</v>
      </c>
      <c r="B400" s="22"/>
      <c r="C400" s="22"/>
      <c r="D400" s="29" t="str">
        <f t="shared" si="19"/>
        <v/>
      </c>
      <c r="E400" s="27">
        <f t="shared" si="18"/>
        <v>0</v>
      </c>
      <c r="G400" s="37" t="str">
        <f t="shared" si="17"/>
        <v/>
      </c>
    </row>
    <row r="401" spans="1:7" x14ac:dyDescent="0.2">
      <c r="A401" s="10" t="s">
        <v>585</v>
      </c>
      <c r="B401" s="22"/>
      <c r="C401" s="22"/>
      <c r="D401" s="29" t="str">
        <f t="shared" si="19"/>
        <v/>
      </c>
      <c r="E401" s="27">
        <f t="shared" si="18"/>
        <v>0</v>
      </c>
      <c r="G401" s="37" t="str">
        <f t="shared" si="17"/>
        <v/>
      </c>
    </row>
    <row r="402" spans="1:7" x14ac:dyDescent="0.2">
      <c r="A402" s="10" t="s">
        <v>586</v>
      </c>
      <c r="B402" s="22"/>
      <c r="C402" s="22"/>
      <c r="D402" s="29" t="str">
        <f t="shared" si="19"/>
        <v/>
      </c>
      <c r="E402" s="27">
        <f t="shared" si="18"/>
        <v>0</v>
      </c>
      <c r="G402" s="37" t="str">
        <f t="shared" si="17"/>
        <v/>
      </c>
    </row>
    <row r="403" spans="1:7" x14ac:dyDescent="0.2">
      <c r="A403" s="10" t="s">
        <v>587</v>
      </c>
      <c r="B403" s="22"/>
      <c r="C403" s="22"/>
      <c r="D403" s="29" t="str">
        <f t="shared" si="19"/>
        <v/>
      </c>
      <c r="E403" s="27">
        <f t="shared" si="18"/>
        <v>0</v>
      </c>
      <c r="G403" s="37" t="str">
        <f t="shared" si="17"/>
        <v/>
      </c>
    </row>
    <row r="404" spans="1:7" x14ac:dyDescent="0.2">
      <c r="A404" s="10" t="s">
        <v>588</v>
      </c>
      <c r="B404" s="22"/>
      <c r="C404" s="22"/>
      <c r="D404" s="29" t="str">
        <f t="shared" si="19"/>
        <v/>
      </c>
      <c r="E404" s="27">
        <f t="shared" si="18"/>
        <v>0</v>
      </c>
      <c r="G404" s="37" t="str">
        <f t="shared" si="17"/>
        <v/>
      </c>
    </row>
    <row r="405" spans="1:7" x14ac:dyDescent="0.2">
      <c r="A405" s="10" t="s">
        <v>589</v>
      </c>
      <c r="B405" s="22"/>
      <c r="C405" s="22"/>
      <c r="D405" s="29" t="str">
        <f t="shared" si="19"/>
        <v/>
      </c>
      <c r="E405" s="27">
        <f t="shared" si="18"/>
        <v>0</v>
      </c>
      <c r="G405" s="37" t="str">
        <f t="shared" si="17"/>
        <v/>
      </c>
    </row>
    <row r="406" spans="1:7" x14ac:dyDescent="0.2">
      <c r="A406" s="10" t="s">
        <v>590</v>
      </c>
      <c r="B406" s="22"/>
      <c r="C406" s="22"/>
      <c r="D406" s="29" t="str">
        <f t="shared" si="19"/>
        <v/>
      </c>
      <c r="E406" s="27">
        <f t="shared" si="18"/>
        <v>0</v>
      </c>
      <c r="G406" s="37" t="str">
        <f t="shared" si="17"/>
        <v/>
      </c>
    </row>
    <row r="407" spans="1:7" x14ac:dyDescent="0.2">
      <c r="A407" s="10" t="s">
        <v>591</v>
      </c>
      <c r="B407" s="22"/>
      <c r="C407" s="22"/>
      <c r="D407" s="29" t="str">
        <f t="shared" si="19"/>
        <v/>
      </c>
      <c r="E407" s="27">
        <f t="shared" si="18"/>
        <v>0</v>
      </c>
      <c r="G407" s="37" t="str">
        <f t="shared" si="17"/>
        <v/>
      </c>
    </row>
    <row r="408" spans="1:7" x14ac:dyDescent="0.2">
      <c r="A408" s="10" t="s">
        <v>592</v>
      </c>
      <c r="B408" s="22"/>
      <c r="C408" s="22"/>
      <c r="D408" s="29" t="str">
        <f t="shared" si="19"/>
        <v/>
      </c>
      <c r="E408" s="27">
        <f t="shared" si="18"/>
        <v>0</v>
      </c>
      <c r="G408" s="37" t="str">
        <f t="shared" si="17"/>
        <v/>
      </c>
    </row>
    <row r="409" spans="1:7" x14ac:dyDescent="0.2">
      <c r="A409" s="10" t="s">
        <v>593</v>
      </c>
      <c r="B409" s="22"/>
      <c r="C409" s="22"/>
      <c r="D409" s="29" t="str">
        <f t="shared" si="19"/>
        <v/>
      </c>
      <c r="E409" s="27">
        <f t="shared" si="18"/>
        <v>0</v>
      </c>
      <c r="G409" s="37" t="str">
        <f t="shared" si="17"/>
        <v/>
      </c>
    </row>
    <row r="410" spans="1:7" x14ac:dyDescent="0.2">
      <c r="A410" s="10" t="s">
        <v>594</v>
      </c>
      <c r="B410" s="22"/>
      <c r="C410" s="22"/>
      <c r="D410" s="29" t="str">
        <f t="shared" si="19"/>
        <v/>
      </c>
      <c r="E410" s="27">
        <f t="shared" si="18"/>
        <v>0</v>
      </c>
      <c r="G410" s="37" t="str">
        <f t="shared" si="17"/>
        <v/>
      </c>
    </row>
    <row r="411" spans="1:7" x14ac:dyDescent="0.2">
      <c r="A411" s="10" t="s">
        <v>595</v>
      </c>
      <c r="B411" s="22"/>
      <c r="C411" s="22"/>
      <c r="D411" s="29" t="str">
        <f t="shared" si="19"/>
        <v/>
      </c>
      <c r="E411" s="27">
        <f t="shared" si="18"/>
        <v>0</v>
      </c>
      <c r="G411" s="37" t="str">
        <f t="shared" si="17"/>
        <v/>
      </c>
    </row>
    <row r="412" spans="1:7" x14ac:dyDescent="0.2">
      <c r="A412" s="10" t="s">
        <v>596</v>
      </c>
      <c r="B412" s="22"/>
      <c r="C412" s="22"/>
      <c r="D412" s="29" t="str">
        <f t="shared" si="19"/>
        <v/>
      </c>
      <c r="E412" s="27">
        <f t="shared" si="18"/>
        <v>0</v>
      </c>
      <c r="G412" s="37" t="str">
        <f t="shared" si="17"/>
        <v/>
      </c>
    </row>
    <row r="413" spans="1:7" x14ac:dyDescent="0.2">
      <c r="A413" s="10" t="s">
        <v>597</v>
      </c>
      <c r="B413" s="22"/>
      <c r="C413" s="22"/>
      <c r="D413" s="29" t="str">
        <f t="shared" si="19"/>
        <v/>
      </c>
      <c r="E413" s="27">
        <f t="shared" si="18"/>
        <v>0</v>
      </c>
      <c r="G413" s="37" t="str">
        <f t="shared" si="17"/>
        <v/>
      </c>
    </row>
    <row r="414" spans="1:7" x14ac:dyDescent="0.2">
      <c r="A414" s="10" t="s">
        <v>598</v>
      </c>
      <c r="B414" s="22"/>
      <c r="C414" s="22"/>
      <c r="D414" s="29" t="str">
        <f t="shared" si="19"/>
        <v/>
      </c>
      <c r="E414" s="27">
        <f t="shared" si="18"/>
        <v>0</v>
      </c>
      <c r="G414" s="37" t="str">
        <f t="shared" si="17"/>
        <v/>
      </c>
    </row>
    <row r="415" spans="1:7" x14ac:dyDescent="0.2">
      <c r="A415" s="10" t="s">
        <v>599</v>
      </c>
      <c r="B415" s="22"/>
      <c r="C415" s="22"/>
      <c r="D415" s="29" t="str">
        <f t="shared" si="19"/>
        <v/>
      </c>
      <c r="E415" s="27">
        <f t="shared" si="18"/>
        <v>0</v>
      </c>
      <c r="G415" s="37" t="str">
        <f t="shared" si="17"/>
        <v/>
      </c>
    </row>
    <row r="416" spans="1:7" x14ac:dyDescent="0.2">
      <c r="A416" s="10" t="s">
        <v>600</v>
      </c>
      <c r="B416" s="22"/>
      <c r="C416" s="22"/>
      <c r="D416" s="29" t="str">
        <f t="shared" si="19"/>
        <v/>
      </c>
      <c r="E416" s="27">
        <f t="shared" si="18"/>
        <v>0</v>
      </c>
      <c r="G416" s="37" t="str">
        <f t="shared" si="17"/>
        <v/>
      </c>
    </row>
    <row r="417" spans="1:7" x14ac:dyDescent="0.2">
      <c r="A417" s="10" t="s">
        <v>601</v>
      </c>
      <c r="B417" s="22"/>
      <c r="C417" s="22"/>
      <c r="D417" s="29" t="str">
        <f t="shared" si="19"/>
        <v/>
      </c>
      <c r="E417" s="27">
        <f t="shared" si="18"/>
        <v>0</v>
      </c>
      <c r="G417" s="37" t="str">
        <f t="shared" ref="G417:G480" si="20">IF(B417="","",B417)</f>
        <v/>
      </c>
    </row>
    <row r="418" spans="1:7" x14ac:dyDescent="0.2">
      <c r="A418" s="10" t="s">
        <v>602</v>
      </c>
      <c r="B418" s="22"/>
      <c r="C418" s="22"/>
      <c r="D418" s="29" t="str">
        <f t="shared" si="19"/>
        <v/>
      </c>
      <c r="E418" s="27">
        <f t="shared" si="18"/>
        <v>0</v>
      </c>
      <c r="G418" s="37" t="str">
        <f t="shared" si="20"/>
        <v/>
      </c>
    </row>
    <row r="419" spans="1:7" x14ac:dyDescent="0.2">
      <c r="A419" s="10" t="s">
        <v>603</v>
      </c>
      <c r="B419" s="22"/>
      <c r="C419" s="22"/>
      <c r="D419" s="29" t="str">
        <f t="shared" si="19"/>
        <v/>
      </c>
      <c r="E419" s="27">
        <f t="shared" si="18"/>
        <v>0</v>
      </c>
      <c r="G419" s="37" t="str">
        <f t="shared" si="20"/>
        <v/>
      </c>
    </row>
    <row r="420" spans="1:7" x14ac:dyDescent="0.2">
      <c r="A420" s="10" t="s">
        <v>604</v>
      </c>
      <c r="B420" s="22"/>
      <c r="C420" s="22"/>
      <c r="D420" s="29" t="str">
        <f t="shared" si="19"/>
        <v/>
      </c>
      <c r="E420" s="27">
        <f t="shared" si="18"/>
        <v>0</v>
      </c>
      <c r="G420" s="37" t="str">
        <f t="shared" si="20"/>
        <v/>
      </c>
    </row>
    <row r="421" spans="1:7" x14ac:dyDescent="0.2">
      <c r="A421" s="10" t="s">
        <v>605</v>
      </c>
      <c r="B421" s="22"/>
      <c r="C421" s="22"/>
      <c r="D421" s="29" t="str">
        <f t="shared" si="19"/>
        <v/>
      </c>
      <c r="E421" s="27">
        <f t="shared" si="18"/>
        <v>0</v>
      </c>
      <c r="G421" s="37" t="str">
        <f t="shared" si="20"/>
        <v/>
      </c>
    </row>
    <row r="422" spans="1:7" x14ac:dyDescent="0.2">
      <c r="A422" s="10" t="s">
        <v>606</v>
      </c>
      <c r="B422" s="22"/>
      <c r="C422" s="22"/>
      <c r="D422" s="29" t="str">
        <f t="shared" si="19"/>
        <v/>
      </c>
      <c r="E422" s="27">
        <f t="shared" si="18"/>
        <v>0</v>
      </c>
      <c r="G422" s="37" t="str">
        <f t="shared" si="20"/>
        <v/>
      </c>
    </row>
    <row r="423" spans="1:7" x14ac:dyDescent="0.2">
      <c r="A423" s="10" t="s">
        <v>607</v>
      </c>
      <c r="B423" s="22"/>
      <c r="C423" s="22"/>
      <c r="D423" s="29" t="str">
        <f t="shared" si="19"/>
        <v/>
      </c>
      <c r="E423" s="27">
        <f t="shared" si="18"/>
        <v>0</v>
      </c>
      <c r="G423" s="37" t="str">
        <f t="shared" si="20"/>
        <v/>
      </c>
    </row>
    <row r="424" spans="1:7" x14ac:dyDescent="0.2">
      <c r="A424" s="10" t="s">
        <v>608</v>
      </c>
      <c r="B424" s="22"/>
      <c r="C424" s="22"/>
      <c r="D424" s="29" t="str">
        <f t="shared" si="19"/>
        <v/>
      </c>
      <c r="E424" s="27">
        <f t="shared" si="18"/>
        <v>0</v>
      </c>
      <c r="G424" s="37" t="str">
        <f t="shared" si="20"/>
        <v/>
      </c>
    </row>
    <row r="425" spans="1:7" x14ac:dyDescent="0.2">
      <c r="A425" s="10" t="s">
        <v>609</v>
      </c>
      <c r="B425" s="22"/>
      <c r="C425" s="22"/>
      <c r="D425" s="29" t="str">
        <f t="shared" si="19"/>
        <v/>
      </c>
      <c r="E425" s="27">
        <f t="shared" si="18"/>
        <v>0</v>
      </c>
      <c r="G425" s="37" t="str">
        <f t="shared" si="20"/>
        <v/>
      </c>
    </row>
    <row r="426" spans="1:7" x14ac:dyDescent="0.2">
      <c r="A426" s="10" t="s">
        <v>610</v>
      </c>
      <c r="B426" s="22"/>
      <c r="C426" s="22"/>
      <c r="D426" s="29" t="str">
        <f t="shared" si="19"/>
        <v/>
      </c>
      <c r="E426" s="27">
        <f t="shared" si="18"/>
        <v>0</v>
      </c>
      <c r="G426" s="37" t="str">
        <f t="shared" si="20"/>
        <v/>
      </c>
    </row>
    <row r="427" spans="1:7" x14ac:dyDescent="0.2">
      <c r="A427" s="10" t="s">
        <v>611</v>
      </c>
      <c r="B427" s="22"/>
      <c r="C427" s="22"/>
      <c r="D427" s="29" t="str">
        <f t="shared" si="19"/>
        <v/>
      </c>
      <c r="E427" s="27">
        <f t="shared" si="18"/>
        <v>0</v>
      </c>
      <c r="G427" s="37" t="str">
        <f t="shared" si="20"/>
        <v/>
      </c>
    </row>
    <row r="428" spans="1:7" x14ac:dyDescent="0.2">
      <c r="A428" s="10" t="s">
        <v>612</v>
      </c>
      <c r="B428" s="22"/>
      <c r="C428" s="22"/>
      <c r="D428" s="29" t="str">
        <f t="shared" si="19"/>
        <v/>
      </c>
      <c r="E428" s="27">
        <f t="shared" ref="E428:E491" si="21">IFERROR(IF(C428&gt;0,AVERAGE(C416:C427),0),0)</f>
        <v>0</v>
      </c>
      <c r="G428" s="37" t="str">
        <f t="shared" si="20"/>
        <v/>
      </c>
    </row>
    <row r="429" spans="1:7" x14ac:dyDescent="0.2">
      <c r="A429" s="10" t="s">
        <v>613</v>
      </c>
      <c r="B429" s="22"/>
      <c r="C429" s="22"/>
      <c r="D429" s="29" t="str">
        <f t="shared" si="19"/>
        <v/>
      </c>
      <c r="E429" s="27">
        <f t="shared" si="21"/>
        <v>0</v>
      </c>
      <c r="G429" s="37" t="str">
        <f t="shared" si="20"/>
        <v/>
      </c>
    </row>
    <row r="430" spans="1:7" x14ac:dyDescent="0.2">
      <c r="A430" s="10" t="s">
        <v>614</v>
      </c>
      <c r="B430" s="22"/>
      <c r="C430" s="22"/>
      <c r="D430" s="29" t="str">
        <f t="shared" si="19"/>
        <v/>
      </c>
      <c r="E430" s="27">
        <f t="shared" si="21"/>
        <v>0</v>
      </c>
      <c r="G430" s="37" t="str">
        <f t="shared" si="20"/>
        <v/>
      </c>
    </row>
    <row r="431" spans="1:7" x14ac:dyDescent="0.2">
      <c r="A431" s="10" t="s">
        <v>615</v>
      </c>
      <c r="B431" s="22"/>
      <c r="C431" s="22"/>
      <c r="D431" s="29" t="str">
        <f t="shared" si="19"/>
        <v/>
      </c>
      <c r="E431" s="27">
        <f t="shared" si="21"/>
        <v>0</v>
      </c>
      <c r="G431" s="37" t="str">
        <f t="shared" si="20"/>
        <v/>
      </c>
    </row>
    <row r="432" spans="1:7" x14ac:dyDescent="0.2">
      <c r="A432" s="10" t="s">
        <v>616</v>
      </c>
      <c r="B432" s="22"/>
      <c r="C432" s="22"/>
      <c r="D432" s="29" t="str">
        <f t="shared" si="19"/>
        <v/>
      </c>
      <c r="E432" s="27">
        <f t="shared" si="21"/>
        <v>0</v>
      </c>
      <c r="G432" s="37" t="str">
        <f t="shared" si="20"/>
        <v/>
      </c>
    </row>
    <row r="433" spans="1:7" x14ac:dyDescent="0.2">
      <c r="A433" s="10" t="s">
        <v>617</v>
      </c>
      <c r="B433" s="22"/>
      <c r="C433" s="22"/>
      <c r="D433" s="29" t="str">
        <f t="shared" si="19"/>
        <v/>
      </c>
      <c r="E433" s="27">
        <f t="shared" si="21"/>
        <v>0</v>
      </c>
      <c r="G433" s="37" t="str">
        <f t="shared" si="20"/>
        <v/>
      </c>
    </row>
    <row r="434" spans="1:7" x14ac:dyDescent="0.2">
      <c r="A434" s="10" t="s">
        <v>618</v>
      </c>
      <c r="B434" s="22"/>
      <c r="C434" s="22"/>
      <c r="D434" s="29" t="str">
        <f t="shared" si="19"/>
        <v/>
      </c>
      <c r="E434" s="27">
        <f t="shared" si="21"/>
        <v>0</v>
      </c>
      <c r="G434" s="37" t="str">
        <f t="shared" si="20"/>
        <v/>
      </c>
    </row>
    <row r="435" spans="1:7" x14ac:dyDescent="0.2">
      <c r="A435" s="10" t="s">
        <v>619</v>
      </c>
      <c r="B435" s="22"/>
      <c r="C435" s="22"/>
      <c r="D435" s="29" t="str">
        <f t="shared" si="19"/>
        <v/>
      </c>
      <c r="E435" s="27">
        <f t="shared" si="21"/>
        <v>0</v>
      </c>
      <c r="G435" s="37" t="str">
        <f t="shared" si="20"/>
        <v/>
      </c>
    </row>
    <row r="436" spans="1:7" x14ac:dyDescent="0.2">
      <c r="A436" s="10" t="s">
        <v>620</v>
      </c>
      <c r="B436" s="22"/>
      <c r="C436" s="22"/>
      <c r="D436" s="29" t="str">
        <f t="shared" si="19"/>
        <v/>
      </c>
      <c r="E436" s="27">
        <f t="shared" si="21"/>
        <v>0</v>
      </c>
      <c r="G436" s="37" t="str">
        <f t="shared" si="20"/>
        <v/>
      </c>
    </row>
    <row r="437" spans="1:7" x14ac:dyDescent="0.2">
      <c r="A437" s="10" t="s">
        <v>621</v>
      </c>
      <c r="B437" s="22"/>
      <c r="C437" s="22"/>
      <c r="D437" s="29" t="str">
        <f t="shared" si="19"/>
        <v/>
      </c>
      <c r="E437" s="27">
        <f t="shared" si="21"/>
        <v>0</v>
      </c>
      <c r="G437" s="37" t="str">
        <f t="shared" si="20"/>
        <v/>
      </c>
    </row>
    <row r="438" spans="1:7" x14ac:dyDescent="0.2">
      <c r="A438" s="10" t="s">
        <v>622</v>
      </c>
      <c r="B438" s="22"/>
      <c r="C438" s="22"/>
      <c r="D438" s="29" t="str">
        <f t="shared" si="19"/>
        <v/>
      </c>
      <c r="E438" s="27">
        <f t="shared" si="21"/>
        <v>0</v>
      </c>
      <c r="G438" s="37" t="str">
        <f t="shared" si="20"/>
        <v/>
      </c>
    </row>
    <row r="439" spans="1:7" x14ac:dyDescent="0.2">
      <c r="A439" s="10" t="s">
        <v>623</v>
      </c>
      <c r="B439" s="22"/>
      <c r="C439" s="22"/>
      <c r="D439" s="29" t="str">
        <f t="shared" si="19"/>
        <v/>
      </c>
      <c r="E439" s="27">
        <f t="shared" si="21"/>
        <v>0</v>
      </c>
      <c r="G439" s="37" t="str">
        <f t="shared" si="20"/>
        <v/>
      </c>
    </row>
    <row r="440" spans="1:7" x14ac:dyDescent="0.2">
      <c r="A440" s="10" t="s">
        <v>624</v>
      </c>
      <c r="B440" s="22"/>
      <c r="C440" s="22"/>
      <c r="D440" s="29" t="str">
        <f t="shared" si="19"/>
        <v/>
      </c>
      <c r="E440" s="27">
        <f t="shared" si="21"/>
        <v>0</v>
      </c>
      <c r="G440" s="37" t="str">
        <f t="shared" si="20"/>
        <v/>
      </c>
    </row>
    <row r="441" spans="1:7" x14ac:dyDescent="0.2">
      <c r="A441" s="10" t="s">
        <v>625</v>
      </c>
      <c r="B441" s="22"/>
      <c r="C441" s="22"/>
      <c r="D441" s="29" t="str">
        <f t="shared" si="19"/>
        <v/>
      </c>
      <c r="E441" s="27">
        <f t="shared" si="21"/>
        <v>0</v>
      </c>
      <c r="G441" s="37" t="str">
        <f t="shared" si="20"/>
        <v/>
      </c>
    </row>
    <row r="442" spans="1:7" x14ac:dyDescent="0.2">
      <c r="A442" s="10" t="s">
        <v>626</v>
      </c>
      <c r="B442" s="22"/>
      <c r="C442" s="22"/>
      <c r="D442" s="29" t="str">
        <f t="shared" si="19"/>
        <v/>
      </c>
      <c r="E442" s="27">
        <f t="shared" si="21"/>
        <v>0</v>
      </c>
      <c r="G442" s="37" t="str">
        <f t="shared" si="20"/>
        <v/>
      </c>
    </row>
    <row r="443" spans="1:7" x14ac:dyDescent="0.2">
      <c r="A443" s="10" t="s">
        <v>627</v>
      </c>
      <c r="B443" s="22"/>
      <c r="C443" s="22"/>
      <c r="D443" s="29" t="str">
        <f t="shared" si="19"/>
        <v/>
      </c>
      <c r="E443" s="27">
        <f t="shared" si="21"/>
        <v>0</v>
      </c>
      <c r="G443" s="37" t="str">
        <f t="shared" si="20"/>
        <v/>
      </c>
    </row>
    <row r="444" spans="1:7" x14ac:dyDescent="0.2">
      <c r="A444" s="10" t="s">
        <v>628</v>
      </c>
      <c r="B444" s="22"/>
      <c r="C444" s="22"/>
      <c r="D444" s="29" t="str">
        <f t="shared" si="19"/>
        <v/>
      </c>
      <c r="E444" s="27">
        <f t="shared" si="21"/>
        <v>0</v>
      </c>
      <c r="G444" s="37" t="str">
        <f t="shared" si="20"/>
        <v/>
      </c>
    </row>
    <row r="445" spans="1:7" x14ac:dyDescent="0.2">
      <c r="A445" s="10" t="s">
        <v>629</v>
      </c>
      <c r="B445" s="22"/>
      <c r="C445" s="22"/>
      <c r="D445" s="29" t="str">
        <f t="shared" si="19"/>
        <v/>
      </c>
      <c r="E445" s="27">
        <f t="shared" si="21"/>
        <v>0</v>
      </c>
      <c r="G445" s="37" t="str">
        <f t="shared" si="20"/>
        <v/>
      </c>
    </row>
    <row r="446" spans="1:7" x14ac:dyDescent="0.2">
      <c r="A446" s="10" t="s">
        <v>630</v>
      </c>
      <c r="B446" s="22"/>
      <c r="C446" s="22"/>
      <c r="D446" s="29" t="str">
        <f t="shared" si="19"/>
        <v/>
      </c>
      <c r="E446" s="27">
        <f t="shared" si="21"/>
        <v>0</v>
      </c>
      <c r="G446" s="37" t="str">
        <f t="shared" si="20"/>
        <v/>
      </c>
    </row>
    <row r="447" spans="1:7" x14ac:dyDescent="0.2">
      <c r="A447" s="10" t="s">
        <v>631</v>
      </c>
      <c r="B447" s="22"/>
      <c r="C447" s="22"/>
      <c r="D447" s="29" t="str">
        <f t="shared" si="19"/>
        <v/>
      </c>
      <c r="E447" s="27">
        <f t="shared" si="21"/>
        <v>0</v>
      </c>
      <c r="G447" s="37" t="str">
        <f t="shared" si="20"/>
        <v/>
      </c>
    </row>
    <row r="448" spans="1:7" x14ac:dyDescent="0.2">
      <c r="A448" s="10" t="s">
        <v>632</v>
      </c>
      <c r="B448" s="22"/>
      <c r="C448" s="22"/>
      <c r="D448" s="29" t="str">
        <f t="shared" si="19"/>
        <v/>
      </c>
      <c r="E448" s="27">
        <f t="shared" si="21"/>
        <v>0</v>
      </c>
      <c r="G448" s="37" t="str">
        <f t="shared" si="20"/>
        <v/>
      </c>
    </row>
    <row r="449" spans="1:7" x14ac:dyDescent="0.2">
      <c r="A449" s="10" t="s">
        <v>633</v>
      </c>
      <c r="B449" s="22"/>
      <c r="C449" s="22"/>
      <c r="D449" s="29" t="str">
        <f t="shared" si="19"/>
        <v/>
      </c>
      <c r="E449" s="27">
        <f t="shared" si="21"/>
        <v>0</v>
      </c>
      <c r="G449" s="37" t="str">
        <f t="shared" si="20"/>
        <v/>
      </c>
    </row>
    <row r="450" spans="1:7" x14ac:dyDescent="0.2">
      <c r="A450" s="10" t="s">
        <v>634</v>
      </c>
      <c r="B450" s="22"/>
      <c r="C450" s="22"/>
      <c r="D450" s="29" t="str">
        <f t="shared" si="19"/>
        <v/>
      </c>
      <c r="E450" s="27">
        <f t="shared" si="21"/>
        <v>0</v>
      </c>
      <c r="G450" s="37" t="str">
        <f t="shared" si="20"/>
        <v/>
      </c>
    </row>
    <row r="451" spans="1:7" x14ac:dyDescent="0.2">
      <c r="A451" s="10" t="s">
        <v>635</v>
      </c>
      <c r="B451" s="22"/>
      <c r="C451" s="22"/>
      <c r="D451" s="29" t="str">
        <f t="shared" ref="D451:D514" si="22">IFERROR(IF(B451&gt;0,C451,""),"")</f>
        <v/>
      </c>
      <c r="E451" s="27">
        <f t="shared" si="21"/>
        <v>0</v>
      </c>
      <c r="G451" s="37" t="str">
        <f t="shared" si="20"/>
        <v/>
      </c>
    </row>
    <row r="452" spans="1:7" x14ac:dyDescent="0.2">
      <c r="A452" s="10" t="s">
        <v>636</v>
      </c>
      <c r="B452" s="22"/>
      <c r="C452" s="22"/>
      <c r="D452" s="29" t="str">
        <f t="shared" si="22"/>
        <v/>
      </c>
      <c r="E452" s="27">
        <f t="shared" si="21"/>
        <v>0</v>
      </c>
      <c r="G452" s="37" t="str">
        <f t="shared" si="20"/>
        <v/>
      </c>
    </row>
    <row r="453" spans="1:7" x14ac:dyDescent="0.2">
      <c r="A453" s="10" t="s">
        <v>637</v>
      </c>
      <c r="B453" s="22"/>
      <c r="C453" s="22"/>
      <c r="D453" s="29" t="str">
        <f t="shared" si="22"/>
        <v/>
      </c>
      <c r="E453" s="27">
        <f t="shared" si="21"/>
        <v>0</v>
      </c>
      <c r="G453" s="37" t="str">
        <f t="shared" si="20"/>
        <v/>
      </c>
    </row>
    <row r="454" spans="1:7" x14ac:dyDescent="0.2">
      <c r="A454" s="10" t="s">
        <v>638</v>
      </c>
      <c r="B454" s="22"/>
      <c r="C454" s="22"/>
      <c r="D454" s="29" t="str">
        <f t="shared" si="22"/>
        <v/>
      </c>
      <c r="E454" s="27">
        <f t="shared" si="21"/>
        <v>0</v>
      </c>
      <c r="G454" s="37" t="str">
        <f t="shared" si="20"/>
        <v/>
      </c>
    </row>
    <row r="455" spans="1:7" x14ac:dyDescent="0.2">
      <c r="A455" s="10" t="s">
        <v>639</v>
      </c>
      <c r="B455" s="22"/>
      <c r="C455" s="22"/>
      <c r="D455" s="29" t="str">
        <f t="shared" si="22"/>
        <v/>
      </c>
      <c r="E455" s="27">
        <f t="shared" si="21"/>
        <v>0</v>
      </c>
      <c r="G455" s="37" t="str">
        <f t="shared" si="20"/>
        <v/>
      </c>
    </row>
    <row r="456" spans="1:7" x14ac:dyDescent="0.2">
      <c r="A456" s="10" t="s">
        <v>640</v>
      </c>
      <c r="B456" s="22"/>
      <c r="C456" s="22"/>
      <c r="D456" s="29" t="str">
        <f t="shared" si="22"/>
        <v/>
      </c>
      <c r="E456" s="27">
        <f t="shared" si="21"/>
        <v>0</v>
      </c>
      <c r="G456" s="37" t="str">
        <f t="shared" si="20"/>
        <v/>
      </c>
    </row>
    <row r="457" spans="1:7" x14ac:dyDescent="0.2">
      <c r="A457" s="10" t="s">
        <v>641</v>
      </c>
      <c r="B457" s="22"/>
      <c r="C457" s="22"/>
      <c r="D457" s="29" t="str">
        <f t="shared" si="22"/>
        <v/>
      </c>
      <c r="E457" s="27">
        <f t="shared" si="21"/>
        <v>0</v>
      </c>
      <c r="G457" s="37" t="str">
        <f t="shared" si="20"/>
        <v/>
      </c>
    </row>
    <row r="458" spans="1:7" x14ac:dyDescent="0.2">
      <c r="A458" s="10" t="s">
        <v>642</v>
      </c>
      <c r="B458" s="22"/>
      <c r="C458" s="22"/>
      <c r="D458" s="29" t="str">
        <f t="shared" si="22"/>
        <v/>
      </c>
      <c r="E458" s="27">
        <f t="shared" si="21"/>
        <v>0</v>
      </c>
      <c r="G458" s="37" t="str">
        <f t="shared" si="20"/>
        <v/>
      </c>
    </row>
    <row r="459" spans="1:7" x14ac:dyDescent="0.2">
      <c r="A459" s="10" t="s">
        <v>643</v>
      </c>
      <c r="B459" s="22"/>
      <c r="C459" s="22"/>
      <c r="D459" s="29" t="str">
        <f t="shared" si="22"/>
        <v/>
      </c>
      <c r="E459" s="27">
        <f t="shared" si="21"/>
        <v>0</v>
      </c>
      <c r="G459" s="37" t="str">
        <f t="shared" si="20"/>
        <v/>
      </c>
    </row>
    <row r="460" spans="1:7" x14ac:dyDescent="0.2">
      <c r="A460" s="10" t="s">
        <v>644</v>
      </c>
      <c r="B460" s="22"/>
      <c r="C460" s="22"/>
      <c r="D460" s="29" t="str">
        <f t="shared" si="22"/>
        <v/>
      </c>
      <c r="E460" s="27">
        <f t="shared" si="21"/>
        <v>0</v>
      </c>
      <c r="G460" s="37" t="str">
        <f t="shared" si="20"/>
        <v/>
      </c>
    </row>
    <row r="461" spans="1:7" x14ac:dyDescent="0.2">
      <c r="A461" s="10" t="s">
        <v>645</v>
      </c>
      <c r="B461" s="22"/>
      <c r="C461" s="22"/>
      <c r="D461" s="29" t="str">
        <f t="shared" si="22"/>
        <v/>
      </c>
      <c r="E461" s="27">
        <f t="shared" si="21"/>
        <v>0</v>
      </c>
      <c r="G461" s="37" t="str">
        <f t="shared" si="20"/>
        <v/>
      </c>
    </row>
    <row r="462" spans="1:7" x14ac:dyDescent="0.2">
      <c r="A462" s="10" t="s">
        <v>646</v>
      </c>
      <c r="B462" s="22"/>
      <c r="C462" s="22"/>
      <c r="D462" s="29" t="str">
        <f t="shared" si="22"/>
        <v/>
      </c>
      <c r="E462" s="27">
        <f t="shared" si="21"/>
        <v>0</v>
      </c>
      <c r="G462" s="37" t="str">
        <f t="shared" si="20"/>
        <v/>
      </c>
    </row>
    <row r="463" spans="1:7" x14ac:dyDescent="0.2">
      <c r="A463" s="10" t="s">
        <v>647</v>
      </c>
      <c r="B463" s="22"/>
      <c r="C463" s="22"/>
      <c r="D463" s="29" t="str">
        <f t="shared" si="22"/>
        <v/>
      </c>
      <c r="E463" s="27">
        <f t="shared" si="21"/>
        <v>0</v>
      </c>
      <c r="G463" s="37" t="str">
        <f t="shared" si="20"/>
        <v/>
      </c>
    </row>
    <row r="464" spans="1:7" x14ac:dyDescent="0.2">
      <c r="A464" s="10" t="s">
        <v>648</v>
      </c>
      <c r="B464" s="22"/>
      <c r="C464" s="22"/>
      <c r="D464" s="29" t="str">
        <f t="shared" si="22"/>
        <v/>
      </c>
      <c r="E464" s="27">
        <f t="shared" si="21"/>
        <v>0</v>
      </c>
      <c r="G464" s="37" t="str">
        <f t="shared" si="20"/>
        <v/>
      </c>
    </row>
    <row r="465" spans="1:7" x14ac:dyDescent="0.2">
      <c r="A465" s="10" t="s">
        <v>649</v>
      </c>
      <c r="B465" s="22"/>
      <c r="C465" s="22"/>
      <c r="D465" s="29" t="str">
        <f t="shared" si="22"/>
        <v/>
      </c>
      <c r="E465" s="27">
        <f t="shared" si="21"/>
        <v>0</v>
      </c>
      <c r="G465" s="37" t="str">
        <f t="shared" si="20"/>
        <v/>
      </c>
    </row>
    <row r="466" spans="1:7" x14ac:dyDescent="0.2">
      <c r="A466" s="10" t="s">
        <v>650</v>
      </c>
      <c r="B466" s="22"/>
      <c r="C466" s="22"/>
      <c r="D466" s="29" t="str">
        <f t="shared" si="22"/>
        <v/>
      </c>
      <c r="E466" s="27">
        <f t="shared" si="21"/>
        <v>0</v>
      </c>
      <c r="G466" s="37" t="str">
        <f t="shared" si="20"/>
        <v/>
      </c>
    </row>
    <row r="467" spans="1:7" x14ac:dyDescent="0.2">
      <c r="A467" s="10" t="s">
        <v>651</v>
      </c>
      <c r="B467" s="22"/>
      <c r="C467" s="22"/>
      <c r="D467" s="29" t="str">
        <f t="shared" si="22"/>
        <v/>
      </c>
      <c r="E467" s="27">
        <f t="shared" si="21"/>
        <v>0</v>
      </c>
      <c r="G467" s="37" t="str">
        <f t="shared" si="20"/>
        <v/>
      </c>
    </row>
    <row r="468" spans="1:7" x14ac:dyDescent="0.2">
      <c r="A468" s="10" t="s">
        <v>652</v>
      </c>
      <c r="B468" s="22"/>
      <c r="C468" s="22"/>
      <c r="D468" s="29" t="str">
        <f t="shared" si="22"/>
        <v/>
      </c>
      <c r="E468" s="27">
        <f t="shared" si="21"/>
        <v>0</v>
      </c>
      <c r="G468" s="37" t="str">
        <f t="shared" si="20"/>
        <v/>
      </c>
    </row>
    <row r="469" spans="1:7" x14ac:dyDescent="0.2">
      <c r="A469" s="10" t="s">
        <v>653</v>
      </c>
      <c r="B469" s="22"/>
      <c r="C469" s="22"/>
      <c r="D469" s="29" t="str">
        <f t="shared" si="22"/>
        <v/>
      </c>
      <c r="E469" s="27">
        <f t="shared" si="21"/>
        <v>0</v>
      </c>
      <c r="G469" s="37" t="str">
        <f t="shared" si="20"/>
        <v/>
      </c>
    </row>
    <row r="470" spans="1:7" x14ac:dyDescent="0.2">
      <c r="A470" s="10" t="s">
        <v>654</v>
      </c>
      <c r="B470" s="22"/>
      <c r="C470" s="22"/>
      <c r="D470" s="29" t="str">
        <f t="shared" si="22"/>
        <v/>
      </c>
      <c r="E470" s="27">
        <f t="shared" si="21"/>
        <v>0</v>
      </c>
      <c r="G470" s="37" t="str">
        <f t="shared" si="20"/>
        <v/>
      </c>
    </row>
    <row r="471" spans="1:7" x14ac:dyDescent="0.2">
      <c r="A471" s="10" t="s">
        <v>655</v>
      </c>
      <c r="B471" s="22"/>
      <c r="C471" s="22"/>
      <c r="D471" s="29" t="str">
        <f t="shared" si="22"/>
        <v/>
      </c>
      <c r="E471" s="27">
        <f t="shared" si="21"/>
        <v>0</v>
      </c>
      <c r="G471" s="37" t="str">
        <f t="shared" si="20"/>
        <v/>
      </c>
    </row>
    <row r="472" spans="1:7" x14ac:dyDescent="0.2">
      <c r="A472" s="10" t="s">
        <v>656</v>
      </c>
      <c r="B472" s="22"/>
      <c r="C472" s="22"/>
      <c r="D472" s="29" t="str">
        <f t="shared" si="22"/>
        <v/>
      </c>
      <c r="E472" s="27">
        <f t="shared" si="21"/>
        <v>0</v>
      </c>
      <c r="G472" s="37" t="str">
        <f t="shared" si="20"/>
        <v/>
      </c>
    </row>
    <row r="473" spans="1:7" x14ac:dyDescent="0.2">
      <c r="A473" s="10" t="s">
        <v>657</v>
      </c>
      <c r="B473" s="22"/>
      <c r="C473" s="22"/>
      <c r="D473" s="29" t="str">
        <f t="shared" si="22"/>
        <v/>
      </c>
      <c r="E473" s="27">
        <f t="shared" si="21"/>
        <v>0</v>
      </c>
      <c r="G473" s="37" t="str">
        <f t="shared" si="20"/>
        <v/>
      </c>
    </row>
    <row r="474" spans="1:7" x14ac:dyDescent="0.2">
      <c r="A474" s="10" t="s">
        <v>658</v>
      </c>
      <c r="B474" s="22"/>
      <c r="C474" s="22"/>
      <c r="D474" s="29" t="str">
        <f t="shared" si="22"/>
        <v/>
      </c>
      <c r="E474" s="27">
        <f t="shared" si="21"/>
        <v>0</v>
      </c>
      <c r="G474" s="37" t="str">
        <f t="shared" si="20"/>
        <v/>
      </c>
    </row>
    <row r="475" spans="1:7" x14ac:dyDescent="0.2">
      <c r="A475" s="10" t="s">
        <v>659</v>
      </c>
      <c r="B475" s="22"/>
      <c r="C475" s="22"/>
      <c r="D475" s="29" t="str">
        <f t="shared" si="22"/>
        <v/>
      </c>
      <c r="E475" s="27">
        <f t="shared" si="21"/>
        <v>0</v>
      </c>
      <c r="G475" s="37" t="str">
        <f t="shared" si="20"/>
        <v/>
      </c>
    </row>
    <row r="476" spans="1:7" x14ac:dyDescent="0.2">
      <c r="A476" s="10" t="s">
        <v>660</v>
      </c>
      <c r="B476" s="22"/>
      <c r="C476" s="22"/>
      <c r="D476" s="29" t="str">
        <f t="shared" si="22"/>
        <v/>
      </c>
      <c r="E476" s="27">
        <f t="shared" si="21"/>
        <v>0</v>
      </c>
      <c r="G476" s="37" t="str">
        <f t="shared" si="20"/>
        <v/>
      </c>
    </row>
    <row r="477" spans="1:7" x14ac:dyDescent="0.2">
      <c r="A477" s="10" t="s">
        <v>661</v>
      </c>
      <c r="B477" s="22"/>
      <c r="C477" s="22"/>
      <c r="D477" s="29" t="str">
        <f t="shared" si="22"/>
        <v/>
      </c>
      <c r="E477" s="27">
        <f t="shared" si="21"/>
        <v>0</v>
      </c>
      <c r="G477" s="37" t="str">
        <f t="shared" si="20"/>
        <v/>
      </c>
    </row>
    <row r="478" spans="1:7" x14ac:dyDescent="0.2">
      <c r="A478" s="10" t="s">
        <v>662</v>
      </c>
      <c r="B478" s="22"/>
      <c r="C478" s="22"/>
      <c r="D478" s="29" t="str">
        <f t="shared" si="22"/>
        <v/>
      </c>
      <c r="E478" s="27">
        <f t="shared" si="21"/>
        <v>0</v>
      </c>
      <c r="G478" s="37" t="str">
        <f t="shared" si="20"/>
        <v/>
      </c>
    </row>
    <row r="479" spans="1:7" x14ac:dyDescent="0.2">
      <c r="A479" s="10" t="s">
        <v>663</v>
      </c>
      <c r="B479" s="22"/>
      <c r="C479" s="22"/>
      <c r="D479" s="29" t="str">
        <f t="shared" si="22"/>
        <v/>
      </c>
      <c r="E479" s="27">
        <f t="shared" si="21"/>
        <v>0</v>
      </c>
      <c r="G479" s="37" t="str">
        <f t="shared" si="20"/>
        <v/>
      </c>
    </row>
    <row r="480" spans="1:7" x14ac:dyDescent="0.2">
      <c r="A480" s="10" t="s">
        <v>664</v>
      </c>
      <c r="B480" s="22"/>
      <c r="C480" s="22"/>
      <c r="D480" s="29" t="str">
        <f t="shared" si="22"/>
        <v/>
      </c>
      <c r="E480" s="27">
        <f t="shared" si="21"/>
        <v>0</v>
      </c>
      <c r="G480" s="37" t="str">
        <f t="shared" si="20"/>
        <v/>
      </c>
    </row>
    <row r="481" spans="1:7" x14ac:dyDescent="0.2">
      <c r="A481" s="10" t="s">
        <v>665</v>
      </c>
      <c r="B481" s="22"/>
      <c r="C481" s="22"/>
      <c r="D481" s="29" t="str">
        <f t="shared" si="22"/>
        <v/>
      </c>
      <c r="E481" s="27">
        <f t="shared" si="21"/>
        <v>0</v>
      </c>
      <c r="G481" s="37" t="str">
        <f t="shared" ref="G481:G544" si="23">IF(B481="","",B481)</f>
        <v/>
      </c>
    </row>
    <row r="482" spans="1:7" x14ac:dyDescent="0.2">
      <c r="A482" s="10" t="s">
        <v>666</v>
      </c>
      <c r="B482" s="22"/>
      <c r="C482" s="22"/>
      <c r="D482" s="29" t="str">
        <f t="shared" si="22"/>
        <v/>
      </c>
      <c r="E482" s="27">
        <f t="shared" si="21"/>
        <v>0</v>
      </c>
      <c r="G482" s="37" t="str">
        <f t="shared" si="23"/>
        <v/>
      </c>
    </row>
    <row r="483" spans="1:7" x14ac:dyDescent="0.2">
      <c r="A483" s="10" t="s">
        <v>667</v>
      </c>
      <c r="B483" s="22"/>
      <c r="C483" s="22"/>
      <c r="D483" s="29" t="str">
        <f t="shared" si="22"/>
        <v/>
      </c>
      <c r="E483" s="27">
        <f t="shared" si="21"/>
        <v>0</v>
      </c>
      <c r="G483" s="37" t="str">
        <f t="shared" si="23"/>
        <v/>
      </c>
    </row>
    <row r="484" spans="1:7" x14ac:dyDescent="0.2">
      <c r="A484" s="10" t="s">
        <v>668</v>
      </c>
      <c r="B484" s="22"/>
      <c r="C484" s="22"/>
      <c r="D484" s="29" t="str">
        <f t="shared" si="22"/>
        <v/>
      </c>
      <c r="E484" s="27">
        <f t="shared" si="21"/>
        <v>0</v>
      </c>
      <c r="G484" s="37" t="str">
        <f t="shared" si="23"/>
        <v/>
      </c>
    </row>
    <row r="485" spans="1:7" x14ac:dyDescent="0.2">
      <c r="A485" s="10" t="s">
        <v>669</v>
      </c>
      <c r="B485" s="22"/>
      <c r="C485" s="22"/>
      <c r="D485" s="29" t="str">
        <f t="shared" si="22"/>
        <v/>
      </c>
      <c r="E485" s="27">
        <f t="shared" si="21"/>
        <v>0</v>
      </c>
      <c r="G485" s="37" t="str">
        <f t="shared" si="23"/>
        <v/>
      </c>
    </row>
    <row r="486" spans="1:7" x14ac:dyDescent="0.2">
      <c r="A486" s="10" t="s">
        <v>670</v>
      </c>
      <c r="B486" s="22"/>
      <c r="C486" s="22"/>
      <c r="D486" s="29" t="str">
        <f t="shared" si="22"/>
        <v/>
      </c>
      <c r="E486" s="27">
        <f t="shared" si="21"/>
        <v>0</v>
      </c>
      <c r="G486" s="37" t="str">
        <f t="shared" si="23"/>
        <v/>
      </c>
    </row>
    <row r="487" spans="1:7" x14ac:dyDescent="0.2">
      <c r="A487" s="10" t="s">
        <v>671</v>
      </c>
      <c r="B487" s="22"/>
      <c r="C487" s="22"/>
      <c r="D487" s="29" t="str">
        <f t="shared" si="22"/>
        <v/>
      </c>
      <c r="E487" s="27">
        <f t="shared" si="21"/>
        <v>0</v>
      </c>
      <c r="G487" s="37" t="str">
        <f t="shared" si="23"/>
        <v/>
      </c>
    </row>
    <row r="488" spans="1:7" x14ac:dyDescent="0.2">
      <c r="A488" s="10" t="s">
        <v>672</v>
      </c>
      <c r="B488" s="22"/>
      <c r="C488" s="22"/>
      <c r="D488" s="29" t="str">
        <f t="shared" si="22"/>
        <v/>
      </c>
      <c r="E488" s="27">
        <f t="shared" si="21"/>
        <v>0</v>
      </c>
      <c r="G488" s="37" t="str">
        <f t="shared" si="23"/>
        <v/>
      </c>
    </row>
    <row r="489" spans="1:7" x14ac:dyDescent="0.2">
      <c r="A489" s="10" t="s">
        <v>673</v>
      </c>
      <c r="B489" s="22"/>
      <c r="C489" s="22"/>
      <c r="D489" s="29" t="str">
        <f t="shared" si="22"/>
        <v/>
      </c>
      <c r="E489" s="27">
        <f t="shared" si="21"/>
        <v>0</v>
      </c>
      <c r="G489" s="37" t="str">
        <f t="shared" si="23"/>
        <v/>
      </c>
    </row>
    <row r="490" spans="1:7" x14ac:dyDescent="0.2">
      <c r="A490" s="10" t="s">
        <v>674</v>
      </c>
      <c r="B490" s="22"/>
      <c r="C490" s="22"/>
      <c r="D490" s="29" t="str">
        <f t="shared" si="22"/>
        <v/>
      </c>
      <c r="E490" s="27">
        <f t="shared" si="21"/>
        <v>0</v>
      </c>
      <c r="G490" s="37" t="str">
        <f t="shared" si="23"/>
        <v/>
      </c>
    </row>
    <row r="491" spans="1:7" x14ac:dyDescent="0.2">
      <c r="A491" s="10" t="s">
        <v>675</v>
      </c>
      <c r="B491" s="22"/>
      <c r="C491" s="22"/>
      <c r="D491" s="29" t="str">
        <f t="shared" si="22"/>
        <v/>
      </c>
      <c r="E491" s="27">
        <f t="shared" si="21"/>
        <v>0</v>
      </c>
      <c r="G491" s="37" t="str">
        <f t="shared" si="23"/>
        <v/>
      </c>
    </row>
    <row r="492" spans="1:7" x14ac:dyDescent="0.2">
      <c r="A492" s="10" t="s">
        <v>676</v>
      </c>
      <c r="B492" s="22"/>
      <c r="C492" s="22"/>
      <c r="D492" s="29" t="str">
        <f t="shared" si="22"/>
        <v/>
      </c>
      <c r="E492" s="27">
        <f t="shared" ref="E492:E555" si="24">IFERROR(IF(C492&gt;0,AVERAGE(C480:C491),0),0)</f>
        <v>0</v>
      </c>
      <c r="G492" s="37" t="str">
        <f t="shared" si="23"/>
        <v/>
      </c>
    </row>
    <row r="493" spans="1:7" x14ac:dyDescent="0.2">
      <c r="A493" s="10" t="s">
        <v>677</v>
      </c>
      <c r="B493" s="22"/>
      <c r="C493" s="22"/>
      <c r="D493" s="29" t="str">
        <f t="shared" si="22"/>
        <v/>
      </c>
      <c r="E493" s="27">
        <f t="shared" si="24"/>
        <v>0</v>
      </c>
      <c r="G493" s="37" t="str">
        <f t="shared" si="23"/>
        <v/>
      </c>
    </row>
    <row r="494" spans="1:7" x14ac:dyDescent="0.2">
      <c r="A494" s="10" t="s">
        <v>678</v>
      </c>
      <c r="B494" s="22"/>
      <c r="C494" s="22"/>
      <c r="D494" s="29" t="str">
        <f t="shared" si="22"/>
        <v/>
      </c>
      <c r="E494" s="27">
        <f t="shared" si="24"/>
        <v>0</v>
      </c>
      <c r="G494" s="37" t="str">
        <f t="shared" si="23"/>
        <v/>
      </c>
    </row>
    <row r="495" spans="1:7" x14ac:dyDescent="0.2">
      <c r="A495" s="10" t="s">
        <v>679</v>
      </c>
      <c r="B495" s="22"/>
      <c r="C495" s="22"/>
      <c r="D495" s="29" t="str">
        <f t="shared" si="22"/>
        <v/>
      </c>
      <c r="E495" s="27">
        <f t="shared" si="24"/>
        <v>0</v>
      </c>
      <c r="G495" s="37" t="str">
        <f t="shared" si="23"/>
        <v/>
      </c>
    </row>
    <row r="496" spans="1:7" x14ac:dyDescent="0.2">
      <c r="A496" s="10" t="s">
        <v>680</v>
      </c>
      <c r="B496" s="22"/>
      <c r="C496" s="22"/>
      <c r="D496" s="29" t="str">
        <f t="shared" si="22"/>
        <v/>
      </c>
      <c r="E496" s="27">
        <f t="shared" si="24"/>
        <v>0</v>
      </c>
      <c r="G496" s="37" t="str">
        <f t="shared" si="23"/>
        <v/>
      </c>
    </row>
    <row r="497" spans="1:7" x14ac:dyDescent="0.2">
      <c r="A497" s="10" t="s">
        <v>681</v>
      </c>
      <c r="B497" s="22"/>
      <c r="C497" s="22"/>
      <c r="D497" s="29" t="str">
        <f t="shared" si="22"/>
        <v/>
      </c>
      <c r="E497" s="27">
        <f t="shared" si="24"/>
        <v>0</v>
      </c>
      <c r="G497" s="37" t="str">
        <f t="shared" si="23"/>
        <v/>
      </c>
    </row>
    <row r="498" spans="1:7" x14ac:dyDescent="0.2">
      <c r="A498" s="10" t="s">
        <v>682</v>
      </c>
      <c r="B498" s="22"/>
      <c r="C498" s="22"/>
      <c r="D498" s="29" t="str">
        <f t="shared" si="22"/>
        <v/>
      </c>
      <c r="E498" s="27">
        <f t="shared" si="24"/>
        <v>0</v>
      </c>
      <c r="G498" s="37" t="str">
        <f t="shared" si="23"/>
        <v/>
      </c>
    </row>
    <row r="499" spans="1:7" x14ac:dyDescent="0.2">
      <c r="A499" s="10" t="s">
        <v>683</v>
      </c>
      <c r="B499" s="22"/>
      <c r="C499" s="22"/>
      <c r="D499" s="29" t="str">
        <f t="shared" si="22"/>
        <v/>
      </c>
      <c r="E499" s="27">
        <f t="shared" si="24"/>
        <v>0</v>
      </c>
      <c r="G499" s="37" t="str">
        <f t="shared" si="23"/>
        <v/>
      </c>
    </row>
    <row r="500" spans="1:7" x14ac:dyDescent="0.2">
      <c r="A500" s="10" t="s">
        <v>684</v>
      </c>
      <c r="B500" s="22"/>
      <c r="C500" s="22"/>
      <c r="D500" s="29" t="str">
        <f t="shared" si="22"/>
        <v/>
      </c>
      <c r="E500" s="27">
        <f t="shared" si="24"/>
        <v>0</v>
      </c>
      <c r="G500" s="37" t="str">
        <f t="shared" si="23"/>
        <v/>
      </c>
    </row>
    <row r="501" spans="1:7" x14ac:dyDescent="0.2">
      <c r="A501" s="10" t="s">
        <v>685</v>
      </c>
      <c r="B501" s="22"/>
      <c r="C501" s="22"/>
      <c r="D501" s="29" t="str">
        <f t="shared" si="22"/>
        <v/>
      </c>
      <c r="E501" s="27">
        <f t="shared" si="24"/>
        <v>0</v>
      </c>
      <c r="G501" s="37" t="str">
        <f t="shared" si="23"/>
        <v/>
      </c>
    </row>
    <row r="502" spans="1:7" x14ac:dyDescent="0.2">
      <c r="A502" s="10" t="s">
        <v>686</v>
      </c>
      <c r="B502" s="22"/>
      <c r="C502" s="22"/>
      <c r="D502" s="29" t="str">
        <f t="shared" si="22"/>
        <v/>
      </c>
      <c r="E502" s="27">
        <f t="shared" si="24"/>
        <v>0</v>
      </c>
      <c r="G502" s="37" t="str">
        <f t="shared" si="23"/>
        <v/>
      </c>
    </row>
    <row r="503" spans="1:7" x14ac:dyDescent="0.2">
      <c r="A503" s="10" t="s">
        <v>687</v>
      </c>
      <c r="B503" s="22"/>
      <c r="C503" s="22"/>
      <c r="D503" s="29" t="str">
        <f t="shared" si="22"/>
        <v/>
      </c>
      <c r="E503" s="27">
        <f t="shared" si="24"/>
        <v>0</v>
      </c>
      <c r="G503" s="37" t="str">
        <f t="shared" si="23"/>
        <v/>
      </c>
    </row>
    <row r="504" spans="1:7" x14ac:dyDescent="0.2">
      <c r="A504" s="10" t="s">
        <v>688</v>
      </c>
      <c r="B504" s="22"/>
      <c r="C504" s="22"/>
      <c r="D504" s="29" t="str">
        <f t="shared" si="22"/>
        <v/>
      </c>
      <c r="E504" s="27">
        <f t="shared" si="24"/>
        <v>0</v>
      </c>
      <c r="G504" s="37" t="str">
        <f t="shared" si="23"/>
        <v/>
      </c>
    </row>
    <row r="505" spans="1:7" x14ac:dyDescent="0.2">
      <c r="A505" s="10" t="s">
        <v>689</v>
      </c>
      <c r="B505" s="22"/>
      <c r="C505" s="22"/>
      <c r="D505" s="29" t="str">
        <f t="shared" si="22"/>
        <v/>
      </c>
      <c r="E505" s="27">
        <f t="shared" si="24"/>
        <v>0</v>
      </c>
      <c r="G505" s="37" t="str">
        <f t="shared" si="23"/>
        <v/>
      </c>
    </row>
    <row r="506" spans="1:7" x14ac:dyDescent="0.2">
      <c r="A506" s="10" t="s">
        <v>690</v>
      </c>
      <c r="B506" s="22"/>
      <c r="C506" s="22"/>
      <c r="D506" s="29" t="str">
        <f t="shared" si="22"/>
        <v/>
      </c>
      <c r="E506" s="27">
        <f t="shared" si="24"/>
        <v>0</v>
      </c>
      <c r="G506" s="37" t="str">
        <f t="shared" si="23"/>
        <v/>
      </c>
    </row>
    <row r="507" spans="1:7" x14ac:dyDescent="0.2">
      <c r="A507" s="10" t="s">
        <v>691</v>
      </c>
      <c r="B507" s="22"/>
      <c r="C507" s="22"/>
      <c r="D507" s="29" t="str">
        <f t="shared" si="22"/>
        <v/>
      </c>
      <c r="E507" s="27">
        <f t="shared" si="24"/>
        <v>0</v>
      </c>
      <c r="G507" s="37" t="str">
        <f t="shared" si="23"/>
        <v/>
      </c>
    </row>
    <row r="508" spans="1:7" x14ac:dyDescent="0.2">
      <c r="A508" s="10" t="s">
        <v>692</v>
      </c>
      <c r="B508" s="22"/>
      <c r="C508" s="22"/>
      <c r="D508" s="29" t="str">
        <f t="shared" si="22"/>
        <v/>
      </c>
      <c r="E508" s="27">
        <f t="shared" si="24"/>
        <v>0</v>
      </c>
      <c r="G508" s="37" t="str">
        <f t="shared" si="23"/>
        <v/>
      </c>
    </row>
    <row r="509" spans="1:7" x14ac:dyDescent="0.2">
      <c r="A509" s="10" t="s">
        <v>693</v>
      </c>
      <c r="B509" s="22"/>
      <c r="C509" s="22"/>
      <c r="D509" s="29" t="str">
        <f t="shared" si="22"/>
        <v/>
      </c>
      <c r="E509" s="27">
        <f t="shared" si="24"/>
        <v>0</v>
      </c>
      <c r="G509" s="37" t="str">
        <f t="shared" si="23"/>
        <v/>
      </c>
    </row>
    <row r="510" spans="1:7" x14ac:dyDescent="0.2">
      <c r="A510" s="10" t="s">
        <v>694</v>
      </c>
      <c r="B510" s="22"/>
      <c r="C510" s="22"/>
      <c r="D510" s="29" t="str">
        <f t="shared" si="22"/>
        <v/>
      </c>
      <c r="E510" s="27">
        <f t="shared" si="24"/>
        <v>0</v>
      </c>
      <c r="G510" s="37" t="str">
        <f t="shared" si="23"/>
        <v/>
      </c>
    </row>
    <row r="511" spans="1:7" x14ac:dyDescent="0.2">
      <c r="A511" s="10" t="s">
        <v>695</v>
      </c>
      <c r="B511" s="22"/>
      <c r="C511" s="22"/>
      <c r="D511" s="29" t="str">
        <f t="shared" si="22"/>
        <v/>
      </c>
      <c r="E511" s="27">
        <f t="shared" si="24"/>
        <v>0</v>
      </c>
      <c r="G511" s="37" t="str">
        <f t="shared" si="23"/>
        <v/>
      </c>
    </row>
    <row r="512" spans="1:7" x14ac:dyDescent="0.2">
      <c r="A512" s="10" t="s">
        <v>696</v>
      </c>
      <c r="B512" s="22"/>
      <c r="C512" s="22"/>
      <c r="D512" s="29" t="str">
        <f t="shared" si="22"/>
        <v/>
      </c>
      <c r="E512" s="27">
        <f t="shared" si="24"/>
        <v>0</v>
      </c>
      <c r="G512" s="37" t="str">
        <f t="shared" si="23"/>
        <v/>
      </c>
    </row>
    <row r="513" spans="1:7" x14ac:dyDescent="0.2">
      <c r="A513" s="10" t="s">
        <v>697</v>
      </c>
      <c r="B513" s="22"/>
      <c r="C513" s="22"/>
      <c r="D513" s="29" t="str">
        <f t="shared" si="22"/>
        <v/>
      </c>
      <c r="E513" s="27">
        <f t="shared" si="24"/>
        <v>0</v>
      </c>
      <c r="G513" s="37" t="str">
        <f t="shared" si="23"/>
        <v/>
      </c>
    </row>
    <row r="514" spans="1:7" x14ac:dyDescent="0.2">
      <c r="A514" s="10" t="s">
        <v>698</v>
      </c>
      <c r="B514" s="22"/>
      <c r="C514" s="22"/>
      <c r="D514" s="29" t="str">
        <f t="shared" si="22"/>
        <v/>
      </c>
      <c r="E514" s="27">
        <f t="shared" si="24"/>
        <v>0</v>
      </c>
      <c r="G514" s="37" t="str">
        <f t="shared" si="23"/>
        <v/>
      </c>
    </row>
    <row r="515" spans="1:7" x14ac:dyDescent="0.2">
      <c r="A515" s="10" t="s">
        <v>699</v>
      </c>
      <c r="B515" s="22"/>
      <c r="C515" s="22"/>
      <c r="D515" s="29" t="str">
        <f t="shared" ref="D515:D578" si="25">IFERROR(IF(B515&gt;0,C515,""),"")</f>
        <v/>
      </c>
      <c r="E515" s="27">
        <f t="shared" si="24"/>
        <v>0</v>
      </c>
      <c r="G515" s="37" t="str">
        <f t="shared" si="23"/>
        <v/>
      </c>
    </row>
    <row r="516" spans="1:7" x14ac:dyDescent="0.2">
      <c r="A516" s="10" t="s">
        <v>700</v>
      </c>
      <c r="B516" s="22"/>
      <c r="C516" s="22"/>
      <c r="D516" s="29" t="str">
        <f t="shared" si="25"/>
        <v/>
      </c>
      <c r="E516" s="27">
        <f t="shared" si="24"/>
        <v>0</v>
      </c>
      <c r="G516" s="37" t="str">
        <f t="shared" si="23"/>
        <v/>
      </c>
    </row>
    <row r="517" spans="1:7" x14ac:dyDescent="0.2">
      <c r="A517" s="10" t="s">
        <v>701</v>
      </c>
      <c r="B517" s="22"/>
      <c r="C517" s="22"/>
      <c r="D517" s="29" t="str">
        <f t="shared" si="25"/>
        <v/>
      </c>
      <c r="E517" s="27">
        <f t="shared" si="24"/>
        <v>0</v>
      </c>
      <c r="G517" s="37" t="str">
        <f t="shared" si="23"/>
        <v/>
      </c>
    </row>
    <row r="518" spans="1:7" x14ac:dyDescent="0.2">
      <c r="A518" s="10" t="s">
        <v>702</v>
      </c>
      <c r="B518" s="22"/>
      <c r="C518" s="22"/>
      <c r="D518" s="29" t="str">
        <f t="shared" si="25"/>
        <v/>
      </c>
      <c r="E518" s="27">
        <f t="shared" si="24"/>
        <v>0</v>
      </c>
      <c r="G518" s="37" t="str">
        <f t="shared" si="23"/>
        <v/>
      </c>
    </row>
    <row r="519" spans="1:7" x14ac:dyDescent="0.2">
      <c r="A519" s="10" t="s">
        <v>703</v>
      </c>
      <c r="B519" s="22"/>
      <c r="C519" s="22"/>
      <c r="D519" s="29" t="str">
        <f t="shared" si="25"/>
        <v/>
      </c>
      <c r="E519" s="27">
        <f t="shared" si="24"/>
        <v>0</v>
      </c>
      <c r="G519" s="37" t="str">
        <f t="shared" si="23"/>
        <v/>
      </c>
    </row>
    <row r="520" spans="1:7" x14ac:dyDescent="0.2">
      <c r="A520" s="10" t="s">
        <v>704</v>
      </c>
      <c r="B520" s="22"/>
      <c r="C520" s="22"/>
      <c r="D520" s="29" t="str">
        <f t="shared" si="25"/>
        <v/>
      </c>
      <c r="E520" s="27">
        <f t="shared" si="24"/>
        <v>0</v>
      </c>
      <c r="G520" s="37" t="str">
        <f t="shared" si="23"/>
        <v/>
      </c>
    </row>
    <row r="521" spans="1:7" x14ac:dyDescent="0.2">
      <c r="A521" s="10" t="s">
        <v>705</v>
      </c>
      <c r="B521" s="22"/>
      <c r="C521" s="22"/>
      <c r="D521" s="29" t="str">
        <f t="shared" si="25"/>
        <v/>
      </c>
      <c r="E521" s="27">
        <f t="shared" si="24"/>
        <v>0</v>
      </c>
      <c r="G521" s="37" t="str">
        <f t="shared" si="23"/>
        <v/>
      </c>
    </row>
    <row r="522" spans="1:7" x14ac:dyDescent="0.2">
      <c r="A522" s="10" t="s">
        <v>706</v>
      </c>
      <c r="B522" s="22"/>
      <c r="C522" s="22"/>
      <c r="D522" s="29" t="str">
        <f t="shared" si="25"/>
        <v/>
      </c>
      <c r="E522" s="27">
        <f t="shared" si="24"/>
        <v>0</v>
      </c>
      <c r="G522" s="37" t="str">
        <f t="shared" si="23"/>
        <v/>
      </c>
    </row>
    <row r="523" spans="1:7" x14ac:dyDescent="0.2">
      <c r="A523" s="10" t="s">
        <v>707</v>
      </c>
      <c r="B523" s="22"/>
      <c r="C523" s="22"/>
      <c r="D523" s="29" t="str">
        <f t="shared" si="25"/>
        <v/>
      </c>
      <c r="E523" s="27">
        <f t="shared" si="24"/>
        <v>0</v>
      </c>
      <c r="G523" s="37" t="str">
        <f t="shared" si="23"/>
        <v/>
      </c>
    </row>
    <row r="524" spans="1:7" x14ac:dyDescent="0.2">
      <c r="A524" s="10" t="s">
        <v>708</v>
      </c>
      <c r="B524" s="22"/>
      <c r="C524" s="22"/>
      <c r="D524" s="29" t="str">
        <f t="shared" si="25"/>
        <v/>
      </c>
      <c r="E524" s="27">
        <f t="shared" si="24"/>
        <v>0</v>
      </c>
      <c r="G524" s="37" t="str">
        <f t="shared" si="23"/>
        <v/>
      </c>
    </row>
    <row r="525" spans="1:7" x14ac:dyDescent="0.2">
      <c r="A525" s="10" t="s">
        <v>709</v>
      </c>
      <c r="B525" s="22"/>
      <c r="C525" s="22"/>
      <c r="D525" s="29" t="str">
        <f t="shared" si="25"/>
        <v/>
      </c>
      <c r="E525" s="27">
        <f t="shared" si="24"/>
        <v>0</v>
      </c>
      <c r="G525" s="37" t="str">
        <f t="shared" si="23"/>
        <v/>
      </c>
    </row>
    <row r="526" spans="1:7" x14ac:dyDescent="0.2">
      <c r="A526" s="10" t="s">
        <v>710</v>
      </c>
      <c r="B526" s="22"/>
      <c r="C526" s="22"/>
      <c r="D526" s="29" t="str">
        <f t="shared" si="25"/>
        <v/>
      </c>
      <c r="E526" s="27">
        <f t="shared" si="24"/>
        <v>0</v>
      </c>
      <c r="G526" s="37" t="str">
        <f t="shared" si="23"/>
        <v/>
      </c>
    </row>
    <row r="527" spans="1:7" x14ac:dyDescent="0.2">
      <c r="A527" s="10" t="s">
        <v>711</v>
      </c>
      <c r="B527" s="22"/>
      <c r="C527" s="22"/>
      <c r="D527" s="29" t="str">
        <f t="shared" si="25"/>
        <v/>
      </c>
      <c r="E527" s="27">
        <f t="shared" si="24"/>
        <v>0</v>
      </c>
      <c r="G527" s="37" t="str">
        <f t="shared" si="23"/>
        <v/>
      </c>
    </row>
    <row r="528" spans="1:7" x14ac:dyDescent="0.2">
      <c r="A528" s="10" t="s">
        <v>712</v>
      </c>
      <c r="B528" s="22"/>
      <c r="C528" s="22"/>
      <c r="D528" s="29" t="str">
        <f t="shared" si="25"/>
        <v/>
      </c>
      <c r="E528" s="27">
        <f t="shared" si="24"/>
        <v>0</v>
      </c>
      <c r="G528" s="37" t="str">
        <f t="shared" si="23"/>
        <v/>
      </c>
    </row>
    <row r="529" spans="1:7" x14ac:dyDescent="0.2">
      <c r="A529" s="10" t="s">
        <v>713</v>
      </c>
      <c r="B529" s="22"/>
      <c r="C529" s="22"/>
      <c r="D529" s="29" t="str">
        <f t="shared" si="25"/>
        <v/>
      </c>
      <c r="E529" s="27">
        <f t="shared" si="24"/>
        <v>0</v>
      </c>
      <c r="G529" s="37" t="str">
        <f t="shared" si="23"/>
        <v/>
      </c>
    </row>
    <row r="530" spans="1:7" x14ac:dyDescent="0.2">
      <c r="A530" s="10" t="s">
        <v>714</v>
      </c>
      <c r="B530" s="22"/>
      <c r="C530" s="22"/>
      <c r="D530" s="29" t="str">
        <f t="shared" si="25"/>
        <v/>
      </c>
      <c r="E530" s="27">
        <f t="shared" si="24"/>
        <v>0</v>
      </c>
      <c r="G530" s="37" t="str">
        <f t="shared" si="23"/>
        <v/>
      </c>
    </row>
    <row r="531" spans="1:7" x14ac:dyDescent="0.2">
      <c r="A531" s="10" t="s">
        <v>715</v>
      </c>
      <c r="B531" s="22"/>
      <c r="C531" s="22"/>
      <c r="D531" s="29" t="str">
        <f t="shared" si="25"/>
        <v/>
      </c>
      <c r="E531" s="27">
        <f t="shared" si="24"/>
        <v>0</v>
      </c>
      <c r="G531" s="37" t="str">
        <f t="shared" si="23"/>
        <v/>
      </c>
    </row>
    <row r="532" spans="1:7" x14ac:dyDescent="0.2">
      <c r="A532" s="10" t="s">
        <v>716</v>
      </c>
      <c r="B532" s="22"/>
      <c r="C532" s="22"/>
      <c r="D532" s="29" t="str">
        <f t="shared" si="25"/>
        <v/>
      </c>
      <c r="E532" s="27">
        <f t="shared" si="24"/>
        <v>0</v>
      </c>
      <c r="G532" s="37" t="str">
        <f t="shared" si="23"/>
        <v/>
      </c>
    </row>
    <row r="533" spans="1:7" x14ac:dyDescent="0.2">
      <c r="A533" s="10" t="s">
        <v>717</v>
      </c>
      <c r="B533" s="22"/>
      <c r="C533" s="22"/>
      <c r="D533" s="29" t="str">
        <f t="shared" si="25"/>
        <v/>
      </c>
      <c r="E533" s="27">
        <f t="shared" si="24"/>
        <v>0</v>
      </c>
      <c r="G533" s="37" t="str">
        <f t="shared" si="23"/>
        <v/>
      </c>
    </row>
    <row r="534" spans="1:7" x14ac:dyDescent="0.2">
      <c r="A534" s="10" t="s">
        <v>718</v>
      </c>
      <c r="B534" s="22"/>
      <c r="C534" s="22"/>
      <c r="D534" s="29" t="str">
        <f t="shared" si="25"/>
        <v/>
      </c>
      <c r="E534" s="27">
        <f t="shared" si="24"/>
        <v>0</v>
      </c>
      <c r="G534" s="37" t="str">
        <f t="shared" si="23"/>
        <v/>
      </c>
    </row>
    <row r="535" spans="1:7" x14ac:dyDescent="0.2">
      <c r="A535" s="10" t="s">
        <v>719</v>
      </c>
      <c r="B535" s="22"/>
      <c r="C535" s="22"/>
      <c r="D535" s="29" t="str">
        <f t="shared" si="25"/>
        <v/>
      </c>
      <c r="E535" s="27">
        <f t="shared" si="24"/>
        <v>0</v>
      </c>
      <c r="G535" s="37" t="str">
        <f t="shared" si="23"/>
        <v/>
      </c>
    </row>
    <row r="536" spans="1:7" x14ac:dyDescent="0.2">
      <c r="A536" s="10" t="s">
        <v>720</v>
      </c>
      <c r="B536" s="22"/>
      <c r="C536" s="22"/>
      <c r="D536" s="29" t="str">
        <f t="shared" si="25"/>
        <v/>
      </c>
      <c r="E536" s="27">
        <f t="shared" si="24"/>
        <v>0</v>
      </c>
      <c r="G536" s="37" t="str">
        <f t="shared" si="23"/>
        <v/>
      </c>
    </row>
    <row r="537" spans="1:7" x14ac:dyDescent="0.2">
      <c r="A537" s="10" t="s">
        <v>721</v>
      </c>
      <c r="B537" s="22"/>
      <c r="C537" s="22"/>
      <c r="D537" s="29" t="str">
        <f t="shared" si="25"/>
        <v/>
      </c>
      <c r="E537" s="27">
        <f t="shared" si="24"/>
        <v>0</v>
      </c>
      <c r="G537" s="37" t="str">
        <f t="shared" si="23"/>
        <v/>
      </c>
    </row>
    <row r="538" spans="1:7" x14ac:dyDescent="0.2">
      <c r="A538" s="10" t="s">
        <v>722</v>
      </c>
      <c r="B538" s="22"/>
      <c r="C538" s="22"/>
      <c r="D538" s="29" t="str">
        <f t="shared" si="25"/>
        <v/>
      </c>
      <c r="E538" s="27">
        <f t="shared" si="24"/>
        <v>0</v>
      </c>
      <c r="G538" s="37" t="str">
        <f t="shared" si="23"/>
        <v/>
      </c>
    </row>
    <row r="539" spans="1:7" x14ac:dyDescent="0.2">
      <c r="A539" s="10" t="s">
        <v>723</v>
      </c>
      <c r="B539" s="22"/>
      <c r="C539" s="22"/>
      <c r="D539" s="29" t="str">
        <f t="shared" si="25"/>
        <v/>
      </c>
      <c r="E539" s="27">
        <f t="shared" si="24"/>
        <v>0</v>
      </c>
      <c r="G539" s="37" t="str">
        <f t="shared" si="23"/>
        <v/>
      </c>
    </row>
    <row r="540" spans="1:7" x14ac:dyDescent="0.2">
      <c r="A540" s="10" t="s">
        <v>724</v>
      </c>
      <c r="B540" s="22"/>
      <c r="C540" s="22"/>
      <c r="D540" s="29" t="str">
        <f t="shared" si="25"/>
        <v/>
      </c>
      <c r="E540" s="27">
        <f t="shared" si="24"/>
        <v>0</v>
      </c>
      <c r="G540" s="37" t="str">
        <f t="shared" si="23"/>
        <v/>
      </c>
    </row>
    <row r="541" spans="1:7" x14ac:dyDescent="0.2">
      <c r="A541" s="10" t="s">
        <v>725</v>
      </c>
      <c r="B541" s="22"/>
      <c r="C541" s="22"/>
      <c r="D541" s="29" t="str">
        <f t="shared" si="25"/>
        <v/>
      </c>
      <c r="E541" s="27">
        <f t="shared" si="24"/>
        <v>0</v>
      </c>
      <c r="G541" s="37" t="str">
        <f t="shared" si="23"/>
        <v/>
      </c>
    </row>
    <row r="542" spans="1:7" x14ac:dyDescent="0.2">
      <c r="A542" s="10" t="s">
        <v>726</v>
      </c>
      <c r="B542" s="22"/>
      <c r="C542" s="22"/>
      <c r="D542" s="29" t="str">
        <f t="shared" si="25"/>
        <v/>
      </c>
      <c r="E542" s="27">
        <f t="shared" si="24"/>
        <v>0</v>
      </c>
      <c r="G542" s="37" t="str">
        <f t="shared" si="23"/>
        <v/>
      </c>
    </row>
    <row r="543" spans="1:7" x14ac:dyDescent="0.2">
      <c r="A543" s="10" t="s">
        <v>727</v>
      </c>
      <c r="B543" s="22"/>
      <c r="C543" s="22"/>
      <c r="D543" s="29" t="str">
        <f t="shared" si="25"/>
        <v/>
      </c>
      <c r="E543" s="27">
        <f t="shared" si="24"/>
        <v>0</v>
      </c>
      <c r="G543" s="37" t="str">
        <f t="shared" si="23"/>
        <v/>
      </c>
    </row>
    <row r="544" spans="1:7" x14ac:dyDescent="0.2">
      <c r="A544" s="10" t="s">
        <v>728</v>
      </c>
      <c r="B544" s="22"/>
      <c r="C544" s="22"/>
      <c r="D544" s="29" t="str">
        <f t="shared" si="25"/>
        <v/>
      </c>
      <c r="E544" s="27">
        <f t="shared" si="24"/>
        <v>0</v>
      </c>
      <c r="G544" s="37" t="str">
        <f t="shared" si="23"/>
        <v/>
      </c>
    </row>
    <row r="545" spans="1:7" x14ac:dyDescent="0.2">
      <c r="A545" s="10" t="s">
        <v>729</v>
      </c>
      <c r="B545" s="22"/>
      <c r="C545" s="22"/>
      <c r="D545" s="29" t="str">
        <f t="shared" si="25"/>
        <v/>
      </c>
      <c r="E545" s="27">
        <f t="shared" si="24"/>
        <v>0</v>
      </c>
      <c r="G545" s="37" t="str">
        <f t="shared" ref="G545:G608" si="26">IF(B545="","",B545)</f>
        <v/>
      </c>
    </row>
    <row r="546" spans="1:7" x14ac:dyDescent="0.2">
      <c r="A546" s="10" t="s">
        <v>730</v>
      </c>
      <c r="B546" s="22"/>
      <c r="C546" s="22"/>
      <c r="D546" s="29" t="str">
        <f t="shared" si="25"/>
        <v/>
      </c>
      <c r="E546" s="27">
        <f t="shared" si="24"/>
        <v>0</v>
      </c>
      <c r="G546" s="37" t="str">
        <f t="shared" si="26"/>
        <v/>
      </c>
    </row>
    <row r="547" spans="1:7" x14ac:dyDescent="0.2">
      <c r="A547" s="10" t="s">
        <v>731</v>
      </c>
      <c r="B547" s="22"/>
      <c r="C547" s="22"/>
      <c r="D547" s="29" t="str">
        <f t="shared" si="25"/>
        <v/>
      </c>
      <c r="E547" s="27">
        <f t="shared" si="24"/>
        <v>0</v>
      </c>
      <c r="G547" s="37" t="str">
        <f t="shared" si="26"/>
        <v/>
      </c>
    </row>
    <row r="548" spans="1:7" x14ac:dyDescent="0.2">
      <c r="A548" s="10" t="s">
        <v>732</v>
      </c>
      <c r="B548" s="22"/>
      <c r="C548" s="22"/>
      <c r="D548" s="29" t="str">
        <f t="shared" si="25"/>
        <v/>
      </c>
      <c r="E548" s="27">
        <f t="shared" si="24"/>
        <v>0</v>
      </c>
      <c r="G548" s="37" t="str">
        <f t="shared" si="26"/>
        <v/>
      </c>
    </row>
    <row r="549" spans="1:7" x14ac:dyDescent="0.2">
      <c r="A549" s="10" t="s">
        <v>733</v>
      </c>
      <c r="B549" s="22"/>
      <c r="C549" s="22"/>
      <c r="D549" s="29" t="str">
        <f t="shared" si="25"/>
        <v/>
      </c>
      <c r="E549" s="27">
        <f t="shared" si="24"/>
        <v>0</v>
      </c>
      <c r="G549" s="37" t="str">
        <f t="shared" si="26"/>
        <v/>
      </c>
    </row>
    <row r="550" spans="1:7" x14ac:dyDescent="0.2">
      <c r="A550" s="10" t="s">
        <v>734</v>
      </c>
      <c r="B550" s="22"/>
      <c r="C550" s="22"/>
      <c r="D550" s="29" t="str">
        <f t="shared" si="25"/>
        <v/>
      </c>
      <c r="E550" s="27">
        <f t="shared" si="24"/>
        <v>0</v>
      </c>
      <c r="G550" s="37" t="str">
        <f t="shared" si="26"/>
        <v/>
      </c>
    </row>
    <row r="551" spans="1:7" x14ac:dyDescent="0.2">
      <c r="A551" s="10" t="s">
        <v>735</v>
      </c>
      <c r="B551" s="22"/>
      <c r="C551" s="22"/>
      <c r="D551" s="29" t="str">
        <f t="shared" si="25"/>
        <v/>
      </c>
      <c r="E551" s="27">
        <f t="shared" si="24"/>
        <v>0</v>
      </c>
      <c r="G551" s="37" t="str">
        <f t="shared" si="26"/>
        <v/>
      </c>
    </row>
    <row r="552" spans="1:7" x14ac:dyDescent="0.2">
      <c r="A552" s="10" t="s">
        <v>736</v>
      </c>
      <c r="B552" s="22"/>
      <c r="C552" s="22"/>
      <c r="D552" s="29" t="str">
        <f t="shared" si="25"/>
        <v/>
      </c>
      <c r="E552" s="27">
        <f t="shared" si="24"/>
        <v>0</v>
      </c>
      <c r="G552" s="37" t="str">
        <f t="shared" si="26"/>
        <v/>
      </c>
    </row>
    <row r="553" spans="1:7" x14ac:dyDescent="0.2">
      <c r="A553" s="10" t="s">
        <v>737</v>
      </c>
      <c r="B553" s="22"/>
      <c r="C553" s="22"/>
      <c r="D553" s="29" t="str">
        <f t="shared" si="25"/>
        <v/>
      </c>
      <c r="E553" s="27">
        <f t="shared" si="24"/>
        <v>0</v>
      </c>
      <c r="G553" s="37" t="str">
        <f t="shared" si="26"/>
        <v/>
      </c>
    </row>
    <row r="554" spans="1:7" x14ac:dyDescent="0.2">
      <c r="A554" s="10" t="s">
        <v>738</v>
      </c>
      <c r="B554" s="22"/>
      <c r="C554" s="22"/>
      <c r="D554" s="29" t="str">
        <f t="shared" si="25"/>
        <v/>
      </c>
      <c r="E554" s="27">
        <f t="shared" si="24"/>
        <v>0</v>
      </c>
      <c r="G554" s="37" t="str">
        <f t="shared" si="26"/>
        <v/>
      </c>
    </row>
    <row r="555" spans="1:7" x14ac:dyDescent="0.2">
      <c r="A555" s="10" t="s">
        <v>739</v>
      </c>
      <c r="B555" s="22"/>
      <c r="C555" s="22"/>
      <c r="D555" s="29" t="str">
        <f t="shared" si="25"/>
        <v/>
      </c>
      <c r="E555" s="27">
        <f t="shared" si="24"/>
        <v>0</v>
      </c>
      <c r="G555" s="37" t="str">
        <f t="shared" si="26"/>
        <v/>
      </c>
    </row>
    <row r="556" spans="1:7" x14ac:dyDescent="0.2">
      <c r="A556" s="10" t="s">
        <v>740</v>
      </c>
      <c r="B556" s="22"/>
      <c r="C556" s="22"/>
      <c r="D556" s="29" t="str">
        <f t="shared" si="25"/>
        <v/>
      </c>
      <c r="E556" s="27">
        <f t="shared" ref="E556:E619" si="27">IFERROR(IF(C556&gt;0,AVERAGE(C544:C555),0),0)</f>
        <v>0</v>
      </c>
      <c r="G556" s="37" t="str">
        <f t="shared" si="26"/>
        <v/>
      </c>
    </row>
    <row r="557" spans="1:7" x14ac:dyDescent="0.2">
      <c r="A557" s="10" t="s">
        <v>741</v>
      </c>
      <c r="B557" s="22"/>
      <c r="C557" s="22"/>
      <c r="D557" s="29" t="str">
        <f t="shared" si="25"/>
        <v/>
      </c>
      <c r="E557" s="27">
        <f t="shared" si="27"/>
        <v>0</v>
      </c>
      <c r="G557" s="37" t="str">
        <f t="shared" si="26"/>
        <v/>
      </c>
    </row>
    <row r="558" spans="1:7" x14ac:dyDescent="0.2">
      <c r="A558" s="10" t="s">
        <v>742</v>
      </c>
      <c r="B558" s="22"/>
      <c r="C558" s="22"/>
      <c r="D558" s="29" t="str">
        <f t="shared" si="25"/>
        <v/>
      </c>
      <c r="E558" s="27">
        <f t="shared" si="27"/>
        <v>0</v>
      </c>
      <c r="G558" s="37" t="str">
        <f t="shared" si="26"/>
        <v/>
      </c>
    </row>
    <row r="559" spans="1:7" x14ac:dyDescent="0.2">
      <c r="A559" s="10" t="s">
        <v>743</v>
      </c>
      <c r="B559" s="22"/>
      <c r="C559" s="22"/>
      <c r="D559" s="29" t="str">
        <f t="shared" si="25"/>
        <v/>
      </c>
      <c r="E559" s="27">
        <f t="shared" si="27"/>
        <v>0</v>
      </c>
      <c r="G559" s="37" t="str">
        <f t="shared" si="26"/>
        <v/>
      </c>
    </row>
    <row r="560" spans="1:7" x14ac:dyDescent="0.2">
      <c r="A560" s="10" t="s">
        <v>744</v>
      </c>
      <c r="B560" s="22"/>
      <c r="C560" s="22"/>
      <c r="D560" s="29" t="str">
        <f t="shared" si="25"/>
        <v/>
      </c>
      <c r="E560" s="27">
        <f t="shared" si="27"/>
        <v>0</v>
      </c>
      <c r="G560" s="37" t="str">
        <f t="shared" si="26"/>
        <v/>
      </c>
    </row>
    <row r="561" spans="1:7" x14ac:dyDescent="0.2">
      <c r="A561" s="10" t="s">
        <v>745</v>
      </c>
      <c r="B561" s="22"/>
      <c r="C561" s="22"/>
      <c r="D561" s="29" t="str">
        <f t="shared" si="25"/>
        <v/>
      </c>
      <c r="E561" s="27">
        <f t="shared" si="27"/>
        <v>0</v>
      </c>
      <c r="G561" s="37" t="str">
        <f t="shared" si="26"/>
        <v/>
      </c>
    </row>
    <row r="562" spans="1:7" x14ac:dyDescent="0.2">
      <c r="A562" s="10" t="s">
        <v>746</v>
      </c>
      <c r="B562" s="22"/>
      <c r="C562" s="22"/>
      <c r="D562" s="29" t="str">
        <f t="shared" si="25"/>
        <v/>
      </c>
      <c r="E562" s="27">
        <f t="shared" si="27"/>
        <v>0</v>
      </c>
      <c r="G562" s="37" t="str">
        <f t="shared" si="26"/>
        <v/>
      </c>
    </row>
    <row r="563" spans="1:7" x14ac:dyDescent="0.2">
      <c r="A563" s="10" t="s">
        <v>747</v>
      </c>
      <c r="B563" s="22"/>
      <c r="C563" s="22"/>
      <c r="D563" s="29" t="str">
        <f t="shared" si="25"/>
        <v/>
      </c>
      <c r="E563" s="27">
        <f t="shared" si="27"/>
        <v>0</v>
      </c>
      <c r="G563" s="37" t="str">
        <f t="shared" si="26"/>
        <v/>
      </c>
    </row>
    <row r="564" spans="1:7" x14ac:dyDescent="0.2">
      <c r="A564" s="10" t="s">
        <v>748</v>
      </c>
      <c r="B564" s="22"/>
      <c r="C564" s="22"/>
      <c r="D564" s="29" t="str">
        <f t="shared" si="25"/>
        <v/>
      </c>
      <c r="E564" s="27">
        <f t="shared" si="27"/>
        <v>0</v>
      </c>
      <c r="G564" s="37" t="str">
        <f t="shared" si="26"/>
        <v/>
      </c>
    </row>
    <row r="565" spans="1:7" x14ac:dyDescent="0.2">
      <c r="A565" s="10" t="s">
        <v>749</v>
      </c>
      <c r="B565" s="22"/>
      <c r="C565" s="22"/>
      <c r="D565" s="29" t="str">
        <f t="shared" si="25"/>
        <v/>
      </c>
      <c r="E565" s="27">
        <f t="shared" si="27"/>
        <v>0</v>
      </c>
      <c r="G565" s="37" t="str">
        <f t="shared" si="26"/>
        <v/>
      </c>
    </row>
    <row r="566" spans="1:7" x14ac:dyDescent="0.2">
      <c r="A566" s="10" t="s">
        <v>750</v>
      </c>
      <c r="B566" s="22"/>
      <c r="C566" s="22"/>
      <c r="D566" s="29" t="str">
        <f t="shared" si="25"/>
        <v/>
      </c>
      <c r="E566" s="27">
        <f t="shared" si="27"/>
        <v>0</v>
      </c>
      <c r="G566" s="37" t="str">
        <f t="shared" si="26"/>
        <v/>
      </c>
    </row>
    <row r="567" spans="1:7" x14ac:dyDescent="0.2">
      <c r="A567" s="10" t="s">
        <v>751</v>
      </c>
      <c r="B567" s="22"/>
      <c r="C567" s="22"/>
      <c r="D567" s="29" t="str">
        <f t="shared" si="25"/>
        <v/>
      </c>
      <c r="E567" s="27">
        <f t="shared" si="27"/>
        <v>0</v>
      </c>
      <c r="G567" s="37" t="str">
        <f t="shared" si="26"/>
        <v/>
      </c>
    </row>
    <row r="568" spans="1:7" x14ac:dyDescent="0.2">
      <c r="A568" s="10" t="s">
        <v>752</v>
      </c>
      <c r="B568" s="22"/>
      <c r="C568" s="22"/>
      <c r="D568" s="29" t="str">
        <f t="shared" si="25"/>
        <v/>
      </c>
      <c r="E568" s="27">
        <f t="shared" si="27"/>
        <v>0</v>
      </c>
      <c r="G568" s="37" t="str">
        <f t="shared" si="26"/>
        <v/>
      </c>
    </row>
    <row r="569" spans="1:7" x14ac:dyDescent="0.2">
      <c r="A569" s="10" t="s">
        <v>753</v>
      </c>
      <c r="B569" s="22"/>
      <c r="C569" s="22"/>
      <c r="D569" s="29" t="str">
        <f t="shared" si="25"/>
        <v/>
      </c>
      <c r="E569" s="27">
        <f t="shared" si="27"/>
        <v>0</v>
      </c>
      <c r="G569" s="37" t="str">
        <f t="shared" si="26"/>
        <v/>
      </c>
    </row>
    <row r="570" spans="1:7" x14ac:dyDescent="0.2">
      <c r="A570" s="10" t="s">
        <v>754</v>
      </c>
      <c r="B570" s="22"/>
      <c r="C570" s="22"/>
      <c r="D570" s="29" t="str">
        <f t="shared" si="25"/>
        <v/>
      </c>
      <c r="E570" s="27">
        <f t="shared" si="27"/>
        <v>0</v>
      </c>
      <c r="G570" s="37" t="str">
        <f t="shared" si="26"/>
        <v/>
      </c>
    </row>
    <row r="571" spans="1:7" x14ac:dyDescent="0.2">
      <c r="A571" s="10" t="s">
        <v>755</v>
      </c>
      <c r="B571" s="22"/>
      <c r="C571" s="22"/>
      <c r="D571" s="29" t="str">
        <f t="shared" si="25"/>
        <v/>
      </c>
      <c r="E571" s="27">
        <f t="shared" si="27"/>
        <v>0</v>
      </c>
      <c r="G571" s="37" t="str">
        <f t="shared" si="26"/>
        <v/>
      </c>
    </row>
    <row r="572" spans="1:7" x14ac:dyDescent="0.2">
      <c r="A572" s="10" t="s">
        <v>756</v>
      </c>
      <c r="B572" s="22"/>
      <c r="C572" s="22"/>
      <c r="D572" s="29" t="str">
        <f t="shared" si="25"/>
        <v/>
      </c>
      <c r="E572" s="27">
        <f t="shared" si="27"/>
        <v>0</v>
      </c>
      <c r="G572" s="37" t="str">
        <f t="shared" si="26"/>
        <v/>
      </c>
    </row>
    <row r="573" spans="1:7" x14ac:dyDescent="0.2">
      <c r="A573" s="10" t="s">
        <v>757</v>
      </c>
      <c r="B573" s="22"/>
      <c r="C573" s="22"/>
      <c r="D573" s="29" t="str">
        <f t="shared" si="25"/>
        <v/>
      </c>
      <c r="E573" s="27">
        <f t="shared" si="27"/>
        <v>0</v>
      </c>
      <c r="G573" s="37" t="str">
        <f t="shared" si="26"/>
        <v/>
      </c>
    </row>
    <row r="574" spans="1:7" x14ac:dyDescent="0.2">
      <c r="A574" s="10" t="s">
        <v>758</v>
      </c>
      <c r="B574" s="22"/>
      <c r="C574" s="22"/>
      <c r="D574" s="29" t="str">
        <f t="shared" si="25"/>
        <v/>
      </c>
      <c r="E574" s="27">
        <f t="shared" si="27"/>
        <v>0</v>
      </c>
      <c r="G574" s="37" t="str">
        <f t="shared" si="26"/>
        <v/>
      </c>
    </row>
    <row r="575" spans="1:7" x14ac:dyDescent="0.2">
      <c r="A575" s="10" t="s">
        <v>759</v>
      </c>
      <c r="B575" s="22"/>
      <c r="C575" s="22"/>
      <c r="D575" s="29" t="str">
        <f t="shared" si="25"/>
        <v/>
      </c>
      <c r="E575" s="27">
        <f t="shared" si="27"/>
        <v>0</v>
      </c>
      <c r="G575" s="37" t="str">
        <f t="shared" si="26"/>
        <v/>
      </c>
    </row>
    <row r="576" spans="1:7" x14ac:dyDescent="0.2">
      <c r="A576" s="10" t="s">
        <v>760</v>
      </c>
      <c r="B576" s="22"/>
      <c r="C576" s="22"/>
      <c r="D576" s="29" t="str">
        <f t="shared" si="25"/>
        <v/>
      </c>
      <c r="E576" s="27">
        <f t="shared" si="27"/>
        <v>0</v>
      </c>
      <c r="G576" s="37" t="str">
        <f t="shared" si="26"/>
        <v/>
      </c>
    </row>
    <row r="577" spans="1:7" x14ac:dyDescent="0.2">
      <c r="A577" s="10" t="s">
        <v>761</v>
      </c>
      <c r="B577" s="22"/>
      <c r="C577" s="22"/>
      <c r="D577" s="29" t="str">
        <f t="shared" si="25"/>
        <v/>
      </c>
      <c r="E577" s="27">
        <f t="shared" si="27"/>
        <v>0</v>
      </c>
      <c r="G577" s="37" t="str">
        <f t="shared" si="26"/>
        <v/>
      </c>
    </row>
    <row r="578" spans="1:7" x14ac:dyDescent="0.2">
      <c r="A578" s="10" t="s">
        <v>762</v>
      </c>
      <c r="B578" s="22"/>
      <c r="C578" s="22"/>
      <c r="D578" s="29" t="str">
        <f t="shared" si="25"/>
        <v/>
      </c>
      <c r="E578" s="27">
        <f t="shared" si="27"/>
        <v>0</v>
      </c>
      <c r="G578" s="37" t="str">
        <f t="shared" si="26"/>
        <v/>
      </c>
    </row>
    <row r="579" spans="1:7" x14ac:dyDescent="0.2">
      <c r="A579" s="10" t="s">
        <v>763</v>
      </c>
      <c r="B579" s="22"/>
      <c r="C579" s="22"/>
      <c r="D579" s="29" t="str">
        <f t="shared" ref="D579:D642" si="28">IFERROR(IF(B579&gt;0,C579,""),"")</f>
        <v/>
      </c>
      <c r="E579" s="27">
        <f t="shared" si="27"/>
        <v>0</v>
      </c>
      <c r="G579" s="37" t="str">
        <f t="shared" si="26"/>
        <v/>
      </c>
    </row>
    <row r="580" spans="1:7" x14ac:dyDescent="0.2">
      <c r="A580" s="10" t="s">
        <v>764</v>
      </c>
      <c r="B580" s="22"/>
      <c r="C580" s="22"/>
      <c r="D580" s="29" t="str">
        <f t="shared" si="28"/>
        <v/>
      </c>
      <c r="E580" s="27">
        <f t="shared" si="27"/>
        <v>0</v>
      </c>
      <c r="G580" s="37" t="str">
        <f t="shared" si="26"/>
        <v/>
      </c>
    </row>
    <row r="581" spans="1:7" x14ac:dyDescent="0.2">
      <c r="A581" s="10" t="s">
        <v>765</v>
      </c>
      <c r="B581" s="22"/>
      <c r="C581" s="22"/>
      <c r="D581" s="29" t="str">
        <f t="shared" si="28"/>
        <v/>
      </c>
      <c r="E581" s="27">
        <f t="shared" si="27"/>
        <v>0</v>
      </c>
      <c r="G581" s="37" t="str">
        <f t="shared" si="26"/>
        <v/>
      </c>
    </row>
    <row r="582" spans="1:7" x14ac:dyDescent="0.2">
      <c r="A582" s="10" t="s">
        <v>766</v>
      </c>
      <c r="B582" s="22"/>
      <c r="C582" s="22"/>
      <c r="D582" s="29" t="str">
        <f t="shared" si="28"/>
        <v/>
      </c>
      <c r="E582" s="27">
        <f t="shared" si="27"/>
        <v>0</v>
      </c>
      <c r="G582" s="37" t="str">
        <f t="shared" si="26"/>
        <v/>
      </c>
    </row>
    <row r="583" spans="1:7" x14ac:dyDescent="0.2">
      <c r="A583" s="10" t="s">
        <v>767</v>
      </c>
      <c r="B583" s="22"/>
      <c r="C583" s="22"/>
      <c r="D583" s="29" t="str">
        <f t="shared" si="28"/>
        <v/>
      </c>
      <c r="E583" s="27">
        <f t="shared" si="27"/>
        <v>0</v>
      </c>
      <c r="G583" s="37" t="str">
        <f t="shared" si="26"/>
        <v/>
      </c>
    </row>
    <row r="584" spans="1:7" x14ac:dyDescent="0.2">
      <c r="A584" s="10" t="s">
        <v>768</v>
      </c>
      <c r="B584" s="22"/>
      <c r="C584" s="22"/>
      <c r="D584" s="29" t="str">
        <f t="shared" si="28"/>
        <v/>
      </c>
      <c r="E584" s="27">
        <f t="shared" si="27"/>
        <v>0</v>
      </c>
      <c r="G584" s="37" t="str">
        <f t="shared" si="26"/>
        <v/>
      </c>
    </row>
    <row r="585" spans="1:7" x14ac:dyDescent="0.2">
      <c r="A585" s="10" t="s">
        <v>769</v>
      </c>
      <c r="B585" s="22"/>
      <c r="C585" s="22"/>
      <c r="D585" s="29" t="str">
        <f t="shared" si="28"/>
        <v/>
      </c>
      <c r="E585" s="27">
        <f t="shared" si="27"/>
        <v>0</v>
      </c>
      <c r="G585" s="37" t="str">
        <f t="shared" si="26"/>
        <v/>
      </c>
    </row>
    <row r="586" spans="1:7" x14ac:dyDescent="0.2">
      <c r="A586" s="10" t="s">
        <v>770</v>
      </c>
      <c r="B586" s="22"/>
      <c r="C586" s="22"/>
      <c r="D586" s="29" t="str">
        <f t="shared" si="28"/>
        <v/>
      </c>
      <c r="E586" s="27">
        <f t="shared" si="27"/>
        <v>0</v>
      </c>
      <c r="G586" s="37" t="str">
        <f t="shared" si="26"/>
        <v/>
      </c>
    </row>
    <row r="587" spans="1:7" x14ac:dyDescent="0.2">
      <c r="A587" s="10" t="s">
        <v>771</v>
      </c>
      <c r="B587" s="22"/>
      <c r="C587" s="22"/>
      <c r="D587" s="29" t="str">
        <f t="shared" si="28"/>
        <v/>
      </c>
      <c r="E587" s="27">
        <f t="shared" si="27"/>
        <v>0</v>
      </c>
      <c r="G587" s="37" t="str">
        <f t="shared" si="26"/>
        <v/>
      </c>
    </row>
    <row r="588" spans="1:7" x14ac:dyDescent="0.2">
      <c r="A588" s="10" t="s">
        <v>772</v>
      </c>
      <c r="B588" s="22"/>
      <c r="C588" s="22"/>
      <c r="D588" s="29" t="str">
        <f t="shared" si="28"/>
        <v/>
      </c>
      <c r="E588" s="27">
        <f t="shared" si="27"/>
        <v>0</v>
      </c>
      <c r="G588" s="37" t="str">
        <f t="shared" si="26"/>
        <v/>
      </c>
    </row>
    <row r="589" spans="1:7" x14ac:dyDescent="0.2">
      <c r="A589" s="10" t="s">
        <v>773</v>
      </c>
      <c r="B589" s="22"/>
      <c r="C589" s="22"/>
      <c r="D589" s="29" t="str">
        <f t="shared" si="28"/>
        <v/>
      </c>
      <c r="E589" s="27">
        <f t="shared" si="27"/>
        <v>0</v>
      </c>
      <c r="G589" s="37" t="str">
        <f t="shared" si="26"/>
        <v/>
      </c>
    </row>
    <row r="590" spans="1:7" x14ac:dyDescent="0.2">
      <c r="A590" s="10" t="s">
        <v>774</v>
      </c>
      <c r="B590" s="22"/>
      <c r="C590" s="22"/>
      <c r="D590" s="29" t="str">
        <f t="shared" si="28"/>
        <v/>
      </c>
      <c r="E590" s="27">
        <f t="shared" si="27"/>
        <v>0</v>
      </c>
      <c r="G590" s="37" t="str">
        <f t="shared" si="26"/>
        <v/>
      </c>
    </row>
    <row r="591" spans="1:7" x14ac:dyDescent="0.2">
      <c r="A591" s="10" t="s">
        <v>775</v>
      </c>
      <c r="B591" s="22"/>
      <c r="C591" s="22"/>
      <c r="D591" s="29" t="str">
        <f t="shared" si="28"/>
        <v/>
      </c>
      <c r="E591" s="27">
        <f t="shared" si="27"/>
        <v>0</v>
      </c>
      <c r="G591" s="37" t="str">
        <f t="shared" si="26"/>
        <v/>
      </c>
    </row>
    <row r="592" spans="1:7" x14ac:dyDescent="0.2">
      <c r="A592" s="10" t="s">
        <v>776</v>
      </c>
      <c r="B592" s="22"/>
      <c r="C592" s="22"/>
      <c r="D592" s="29" t="str">
        <f t="shared" si="28"/>
        <v/>
      </c>
      <c r="E592" s="27">
        <f t="shared" si="27"/>
        <v>0</v>
      </c>
      <c r="G592" s="37" t="str">
        <f t="shared" si="26"/>
        <v/>
      </c>
    </row>
    <row r="593" spans="1:7" x14ac:dyDescent="0.2">
      <c r="A593" s="10" t="s">
        <v>777</v>
      </c>
      <c r="B593" s="22"/>
      <c r="C593" s="22"/>
      <c r="D593" s="29" t="str">
        <f t="shared" si="28"/>
        <v/>
      </c>
      <c r="E593" s="27">
        <f t="shared" si="27"/>
        <v>0</v>
      </c>
      <c r="G593" s="37" t="str">
        <f t="shared" si="26"/>
        <v/>
      </c>
    </row>
    <row r="594" spans="1:7" x14ac:dyDescent="0.2">
      <c r="A594" s="10" t="s">
        <v>778</v>
      </c>
      <c r="B594" s="22"/>
      <c r="C594" s="22"/>
      <c r="D594" s="29" t="str">
        <f t="shared" si="28"/>
        <v/>
      </c>
      <c r="E594" s="27">
        <f t="shared" si="27"/>
        <v>0</v>
      </c>
      <c r="G594" s="37" t="str">
        <f t="shared" si="26"/>
        <v/>
      </c>
    </row>
    <row r="595" spans="1:7" x14ac:dyDescent="0.2">
      <c r="A595" s="10" t="s">
        <v>779</v>
      </c>
      <c r="B595" s="22"/>
      <c r="C595" s="22"/>
      <c r="D595" s="29" t="str">
        <f t="shared" si="28"/>
        <v/>
      </c>
      <c r="E595" s="27">
        <f t="shared" si="27"/>
        <v>0</v>
      </c>
      <c r="G595" s="37" t="str">
        <f t="shared" si="26"/>
        <v/>
      </c>
    </row>
    <row r="596" spans="1:7" x14ac:dyDescent="0.2">
      <c r="A596" s="10" t="s">
        <v>780</v>
      </c>
      <c r="B596" s="22"/>
      <c r="C596" s="22"/>
      <c r="D596" s="29" t="str">
        <f t="shared" si="28"/>
        <v/>
      </c>
      <c r="E596" s="27">
        <f t="shared" si="27"/>
        <v>0</v>
      </c>
      <c r="G596" s="37" t="str">
        <f t="shared" si="26"/>
        <v/>
      </c>
    </row>
    <row r="597" spans="1:7" x14ac:dyDescent="0.2">
      <c r="A597" s="10" t="s">
        <v>781</v>
      </c>
      <c r="B597" s="22"/>
      <c r="C597" s="22"/>
      <c r="D597" s="29" t="str">
        <f t="shared" si="28"/>
        <v/>
      </c>
      <c r="E597" s="27">
        <f t="shared" si="27"/>
        <v>0</v>
      </c>
      <c r="G597" s="37" t="str">
        <f t="shared" si="26"/>
        <v/>
      </c>
    </row>
    <row r="598" spans="1:7" x14ac:dyDescent="0.2">
      <c r="A598" s="10" t="s">
        <v>782</v>
      </c>
      <c r="B598" s="22"/>
      <c r="C598" s="22"/>
      <c r="D598" s="29" t="str">
        <f t="shared" si="28"/>
        <v/>
      </c>
      <c r="E598" s="27">
        <f t="shared" si="27"/>
        <v>0</v>
      </c>
      <c r="G598" s="37" t="str">
        <f t="shared" si="26"/>
        <v/>
      </c>
    </row>
    <row r="599" spans="1:7" x14ac:dyDescent="0.2">
      <c r="A599" s="10" t="s">
        <v>783</v>
      </c>
      <c r="B599" s="22"/>
      <c r="C599" s="22"/>
      <c r="D599" s="29" t="str">
        <f t="shared" si="28"/>
        <v/>
      </c>
      <c r="E599" s="27">
        <f t="shared" si="27"/>
        <v>0</v>
      </c>
      <c r="G599" s="37" t="str">
        <f t="shared" si="26"/>
        <v/>
      </c>
    </row>
    <row r="600" spans="1:7" x14ac:dyDescent="0.2">
      <c r="A600" s="10" t="s">
        <v>784</v>
      </c>
      <c r="B600" s="22"/>
      <c r="C600" s="22"/>
      <c r="D600" s="29" t="str">
        <f t="shared" si="28"/>
        <v/>
      </c>
      <c r="E600" s="27">
        <f t="shared" si="27"/>
        <v>0</v>
      </c>
      <c r="G600" s="37" t="str">
        <f t="shared" si="26"/>
        <v/>
      </c>
    </row>
    <row r="601" spans="1:7" x14ac:dyDescent="0.2">
      <c r="A601" s="10" t="s">
        <v>785</v>
      </c>
      <c r="B601" s="22"/>
      <c r="C601" s="22"/>
      <c r="D601" s="29" t="str">
        <f t="shared" si="28"/>
        <v/>
      </c>
      <c r="E601" s="27">
        <f t="shared" si="27"/>
        <v>0</v>
      </c>
      <c r="G601" s="37" t="str">
        <f t="shared" si="26"/>
        <v/>
      </c>
    </row>
    <row r="602" spans="1:7" x14ac:dyDescent="0.2">
      <c r="A602" s="10" t="s">
        <v>786</v>
      </c>
      <c r="B602" s="22"/>
      <c r="C602" s="22"/>
      <c r="D602" s="29" t="str">
        <f t="shared" si="28"/>
        <v/>
      </c>
      <c r="E602" s="27">
        <f t="shared" si="27"/>
        <v>0</v>
      </c>
      <c r="G602" s="37" t="str">
        <f t="shared" si="26"/>
        <v/>
      </c>
    </row>
    <row r="603" spans="1:7" x14ac:dyDescent="0.2">
      <c r="A603" s="10" t="s">
        <v>787</v>
      </c>
      <c r="B603" s="22"/>
      <c r="C603" s="22"/>
      <c r="D603" s="29" t="str">
        <f t="shared" si="28"/>
        <v/>
      </c>
      <c r="E603" s="27">
        <f t="shared" si="27"/>
        <v>0</v>
      </c>
      <c r="G603" s="37" t="str">
        <f t="shared" si="26"/>
        <v/>
      </c>
    </row>
    <row r="604" spans="1:7" x14ac:dyDescent="0.2">
      <c r="A604" s="10" t="s">
        <v>788</v>
      </c>
      <c r="B604" s="22"/>
      <c r="C604" s="22"/>
      <c r="D604" s="29" t="str">
        <f t="shared" si="28"/>
        <v/>
      </c>
      <c r="E604" s="27">
        <f t="shared" si="27"/>
        <v>0</v>
      </c>
      <c r="G604" s="37" t="str">
        <f t="shared" si="26"/>
        <v/>
      </c>
    </row>
    <row r="605" spans="1:7" x14ac:dyDescent="0.2">
      <c r="A605" s="10" t="s">
        <v>789</v>
      </c>
      <c r="B605" s="22"/>
      <c r="C605" s="22"/>
      <c r="D605" s="29" t="str">
        <f t="shared" si="28"/>
        <v/>
      </c>
      <c r="E605" s="27">
        <f t="shared" si="27"/>
        <v>0</v>
      </c>
      <c r="G605" s="37" t="str">
        <f t="shared" si="26"/>
        <v/>
      </c>
    </row>
    <row r="606" spans="1:7" x14ac:dyDescent="0.2">
      <c r="A606" s="10" t="s">
        <v>790</v>
      </c>
      <c r="B606" s="22"/>
      <c r="C606" s="22"/>
      <c r="D606" s="29" t="str">
        <f t="shared" si="28"/>
        <v/>
      </c>
      <c r="E606" s="27">
        <f t="shared" si="27"/>
        <v>0</v>
      </c>
      <c r="G606" s="37" t="str">
        <f t="shared" si="26"/>
        <v/>
      </c>
    </row>
    <row r="607" spans="1:7" x14ac:dyDescent="0.2">
      <c r="A607" s="10" t="s">
        <v>791</v>
      </c>
      <c r="B607" s="22"/>
      <c r="C607" s="22"/>
      <c r="D607" s="29" t="str">
        <f t="shared" si="28"/>
        <v/>
      </c>
      <c r="E607" s="27">
        <f t="shared" si="27"/>
        <v>0</v>
      </c>
      <c r="G607" s="37" t="str">
        <f t="shared" si="26"/>
        <v/>
      </c>
    </row>
    <row r="608" spans="1:7" x14ac:dyDescent="0.2">
      <c r="A608" s="10" t="s">
        <v>792</v>
      </c>
      <c r="B608" s="22"/>
      <c r="C608" s="22"/>
      <c r="D608" s="29" t="str">
        <f t="shared" si="28"/>
        <v/>
      </c>
      <c r="E608" s="27">
        <f t="shared" si="27"/>
        <v>0</v>
      </c>
      <c r="G608" s="37" t="str">
        <f t="shared" si="26"/>
        <v/>
      </c>
    </row>
    <row r="609" spans="1:7" x14ac:dyDescent="0.2">
      <c r="A609" s="10" t="s">
        <v>793</v>
      </c>
      <c r="B609" s="22"/>
      <c r="C609" s="22"/>
      <c r="D609" s="29" t="str">
        <f t="shared" si="28"/>
        <v/>
      </c>
      <c r="E609" s="27">
        <f t="shared" si="27"/>
        <v>0</v>
      </c>
      <c r="G609" s="37" t="str">
        <f t="shared" ref="G609:G649" si="29">IF(B609="","",B609)</f>
        <v/>
      </c>
    </row>
    <row r="610" spans="1:7" x14ac:dyDescent="0.2">
      <c r="A610" s="10" t="s">
        <v>794</v>
      </c>
      <c r="B610" s="22"/>
      <c r="C610" s="22"/>
      <c r="D610" s="29" t="str">
        <f t="shared" si="28"/>
        <v/>
      </c>
      <c r="E610" s="27">
        <f t="shared" si="27"/>
        <v>0</v>
      </c>
      <c r="G610" s="37" t="str">
        <f t="shared" si="29"/>
        <v/>
      </c>
    </row>
    <row r="611" spans="1:7" x14ac:dyDescent="0.2">
      <c r="A611" s="10" t="s">
        <v>795</v>
      </c>
      <c r="B611" s="22"/>
      <c r="C611" s="22"/>
      <c r="D611" s="29" t="str">
        <f t="shared" si="28"/>
        <v/>
      </c>
      <c r="E611" s="27">
        <f t="shared" si="27"/>
        <v>0</v>
      </c>
      <c r="G611" s="37" t="str">
        <f t="shared" si="29"/>
        <v/>
      </c>
    </row>
    <row r="612" spans="1:7" x14ac:dyDescent="0.2">
      <c r="A612" s="10" t="s">
        <v>796</v>
      </c>
      <c r="B612" s="22"/>
      <c r="C612" s="22"/>
      <c r="D612" s="29" t="str">
        <f t="shared" si="28"/>
        <v/>
      </c>
      <c r="E612" s="27">
        <f t="shared" si="27"/>
        <v>0</v>
      </c>
      <c r="G612" s="37" t="str">
        <f t="shared" si="29"/>
        <v/>
      </c>
    </row>
    <row r="613" spans="1:7" x14ac:dyDescent="0.2">
      <c r="A613" s="10" t="s">
        <v>797</v>
      </c>
      <c r="B613" s="22"/>
      <c r="C613" s="22"/>
      <c r="D613" s="29" t="str">
        <f t="shared" si="28"/>
        <v/>
      </c>
      <c r="E613" s="27">
        <f t="shared" si="27"/>
        <v>0</v>
      </c>
      <c r="G613" s="37" t="str">
        <f t="shared" si="29"/>
        <v/>
      </c>
    </row>
    <row r="614" spans="1:7" x14ac:dyDescent="0.2">
      <c r="A614" s="10" t="s">
        <v>798</v>
      </c>
      <c r="B614" s="22"/>
      <c r="C614" s="22"/>
      <c r="D614" s="29" t="str">
        <f t="shared" si="28"/>
        <v/>
      </c>
      <c r="E614" s="27">
        <f t="shared" si="27"/>
        <v>0</v>
      </c>
      <c r="G614" s="37" t="str">
        <f t="shared" si="29"/>
        <v/>
      </c>
    </row>
    <row r="615" spans="1:7" x14ac:dyDescent="0.2">
      <c r="A615" s="10" t="s">
        <v>799</v>
      </c>
      <c r="B615" s="22"/>
      <c r="C615" s="22"/>
      <c r="D615" s="29" t="str">
        <f t="shared" si="28"/>
        <v/>
      </c>
      <c r="E615" s="27">
        <f t="shared" si="27"/>
        <v>0</v>
      </c>
      <c r="G615" s="37" t="str">
        <f t="shared" si="29"/>
        <v/>
      </c>
    </row>
    <row r="616" spans="1:7" x14ac:dyDescent="0.2">
      <c r="A616" s="10" t="s">
        <v>800</v>
      </c>
      <c r="B616" s="22"/>
      <c r="C616" s="22"/>
      <c r="D616" s="29" t="str">
        <f t="shared" si="28"/>
        <v/>
      </c>
      <c r="E616" s="27">
        <f t="shared" si="27"/>
        <v>0</v>
      </c>
      <c r="G616" s="37" t="str">
        <f t="shared" si="29"/>
        <v/>
      </c>
    </row>
    <row r="617" spans="1:7" x14ac:dyDescent="0.2">
      <c r="A617" s="10" t="s">
        <v>801</v>
      </c>
      <c r="B617" s="22"/>
      <c r="C617" s="22"/>
      <c r="D617" s="29" t="str">
        <f t="shared" si="28"/>
        <v/>
      </c>
      <c r="E617" s="27">
        <f t="shared" si="27"/>
        <v>0</v>
      </c>
      <c r="G617" s="37" t="str">
        <f t="shared" si="29"/>
        <v/>
      </c>
    </row>
    <row r="618" spans="1:7" x14ac:dyDescent="0.2">
      <c r="A618" s="10" t="s">
        <v>802</v>
      </c>
      <c r="B618" s="22"/>
      <c r="C618" s="22"/>
      <c r="D618" s="29" t="str">
        <f t="shared" si="28"/>
        <v/>
      </c>
      <c r="E618" s="27">
        <f t="shared" si="27"/>
        <v>0</v>
      </c>
      <c r="G618" s="37" t="str">
        <f t="shared" si="29"/>
        <v/>
      </c>
    </row>
    <row r="619" spans="1:7" x14ac:dyDescent="0.2">
      <c r="A619" s="10" t="s">
        <v>803</v>
      </c>
      <c r="B619" s="22"/>
      <c r="C619" s="22"/>
      <c r="D619" s="29" t="str">
        <f t="shared" si="28"/>
        <v/>
      </c>
      <c r="E619" s="27">
        <f t="shared" si="27"/>
        <v>0</v>
      </c>
      <c r="G619" s="37" t="str">
        <f t="shared" si="29"/>
        <v/>
      </c>
    </row>
    <row r="620" spans="1:7" x14ac:dyDescent="0.2">
      <c r="A620" s="10" t="s">
        <v>804</v>
      </c>
      <c r="B620" s="22"/>
      <c r="C620" s="22"/>
      <c r="D620" s="29" t="str">
        <f t="shared" si="28"/>
        <v/>
      </c>
      <c r="E620" s="27">
        <f t="shared" ref="E620:E649" si="30">IFERROR(IF(C620&gt;0,AVERAGE(C608:C619),0),0)</f>
        <v>0</v>
      </c>
      <c r="G620" s="37" t="str">
        <f t="shared" si="29"/>
        <v/>
      </c>
    </row>
    <row r="621" spans="1:7" x14ac:dyDescent="0.2">
      <c r="A621" s="10" t="s">
        <v>805</v>
      </c>
      <c r="B621" s="22"/>
      <c r="C621" s="22"/>
      <c r="D621" s="29" t="str">
        <f t="shared" si="28"/>
        <v/>
      </c>
      <c r="E621" s="27">
        <f t="shared" si="30"/>
        <v>0</v>
      </c>
      <c r="G621" s="37" t="str">
        <f t="shared" si="29"/>
        <v/>
      </c>
    </row>
    <row r="622" spans="1:7" x14ac:dyDescent="0.2">
      <c r="A622" s="10" t="s">
        <v>806</v>
      </c>
      <c r="B622" s="22"/>
      <c r="C622" s="22"/>
      <c r="D622" s="29" t="str">
        <f t="shared" si="28"/>
        <v/>
      </c>
      <c r="E622" s="27">
        <f t="shared" si="30"/>
        <v>0</v>
      </c>
      <c r="G622" s="37" t="str">
        <f t="shared" si="29"/>
        <v/>
      </c>
    </row>
    <row r="623" spans="1:7" x14ac:dyDescent="0.2">
      <c r="A623" s="10" t="s">
        <v>807</v>
      </c>
      <c r="B623" s="22"/>
      <c r="C623" s="22"/>
      <c r="D623" s="29" t="str">
        <f t="shared" si="28"/>
        <v/>
      </c>
      <c r="E623" s="27">
        <f t="shared" si="30"/>
        <v>0</v>
      </c>
      <c r="G623" s="37" t="str">
        <f t="shared" si="29"/>
        <v/>
      </c>
    </row>
    <row r="624" spans="1:7" x14ac:dyDescent="0.2">
      <c r="A624" s="10" t="s">
        <v>808</v>
      </c>
      <c r="B624" s="22"/>
      <c r="C624" s="22"/>
      <c r="D624" s="29" t="str">
        <f t="shared" si="28"/>
        <v/>
      </c>
      <c r="E624" s="27">
        <f t="shared" si="30"/>
        <v>0</v>
      </c>
      <c r="G624" s="37" t="str">
        <f t="shared" si="29"/>
        <v/>
      </c>
    </row>
    <row r="625" spans="1:7" x14ac:dyDescent="0.2">
      <c r="A625" s="10" t="s">
        <v>809</v>
      </c>
      <c r="B625" s="22"/>
      <c r="C625" s="22"/>
      <c r="D625" s="29" t="str">
        <f t="shared" si="28"/>
        <v/>
      </c>
      <c r="E625" s="27">
        <f t="shared" si="30"/>
        <v>0</v>
      </c>
      <c r="G625" s="37" t="str">
        <f t="shared" si="29"/>
        <v/>
      </c>
    </row>
    <row r="626" spans="1:7" x14ac:dyDescent="0.2">
      <c r="A626" s="10" t="s">
        <v>810</v>
      </c>
      <c r="B626" s="22"/>
      <c r="C626" s="22"/>
      <c r="D626" s="29" t="str">
        <f t="shared" si="28"/>
        <v/>
      </c>
      <c r="E626" s="27">
        <f t="shared" si="30"/>
        <v>0</v>
      </c>
      <c r="G626" s="37" t="str">
        <f t="shared" si="29"/>
        <v/>
      </c>
    </row>
    <row r="627" spans="1:7" x14ac:dyDescent="0.2">
      <c r="A627" s="10" t="s">
        <v>811</v>
      </c>
      <c r="B627" s="22"/>
      <c r="C627" s="22"/>
      <c r="D627" s="29" t="str">
        <f t="shared" si="28"/>
        <v/>
      </c>
      <c r="E627" s="27">
        <f t="shared" si="30"/>
        <v>0</v>
      </c>
      <c r="G627" s="37" t="str">
        <f t="shared" si="29"/>
        <v/>
      </c>
    </row>
    <row r="628" spans="1:7" x14ac:dyDescent="0.2">
      <c r="A628" s="10" t="s">
        <v>812</v>
      </c>
      <c r="B628" s="22"/>
      <c r="C628" s="22"/>
      <c r="D628" s="29" t="str">
        <f t="shared" si="28"/>
        <v/>
      </c>
      <c r="E628" s="27">
        <f t="shared" si="30"/>
        <v>0</v>
      </c>
      <c r="G628" s="37" t="str">
        <f t="shared" si="29"/>
        <v/>
      </c>
    </row>
    <row r="629" spans="1:7" x14ac:dyDescent="0.2">
      <c r="A629" s="10" t="s">
        <v>813</v>
      </c>
      <c r="B629" s="22"/>
      <c r="C629" s="22"/>
      <c r="D629" s="29" t="str">
        <f t="shared" si="28"/>
        <v/>
      </c>
      <c r="E629" s="27">
        <f t="shared" si="30"/>
        <v>0</v>
      </c>
      <c r="G629" s="37" t="str">
        <f t="shared" si="29"/>
        <v/>
      </c>
    </row>
    <row r="630" spans="1:7" x14ac:dyDescent="0.2">
      <c r="A630" s="10" t="s">
        <v>814</v>
      </c>
      <c r="B630" s="22"/>
      <c r="C630" s="22"/>
      <c r="D630" s="29" t="str">
        <f t="shared" si="28"/>
        <v/>
      </c>
      <c r="E630" s="27">
        <f t="shared" si="30"/>
        <v>0</v>
      </c>
      <c r="G630" s="37" t="str">
        <f t="shared" si="29"/>
        <v/>
      </c>
    </row>
    <row r="631" spans="1:7" x14ac:dyDescent="0.2">
      <c r="A631" s="10" t="s">
        <v>815</v>
      </c>
      <c r="B631" s="22"/>
      <c r="C631" s="22"/>
      <c r="D631" s="29" t="str">
        <f t="shared" si="28"/>
        <v/>
      </c>
      <c r="E631" s="27">
        <f t="shared" si="30"/>
        <v>0</v>
      </c>
      <c r="G631" s="37" t="str">
        <f t="shared" si="29"/>
        <v/>
      </c>
    </row>
    <row r="632" spans="1:7" x14ac:dyDescent="0.2">
      <c r="A632" s="10" t="s">
        <v>816</v>
      </c>
      <c r="B632" s="22"/>
      <c r="C632" s="22"/>
      <c r="D632" s="29" t="str">
        <f t="shared" si="28"/>
        <v/>
      </c>
      <c r="E632" s="27">
        <f t="shared" si="30"/>
        <v>0</v>
      </c>
      <c r="G632" s="37" t="str">
        <f t="shared" si="29"/>
        <v/>
      </c>
    </row>
    <row r="633" spans="1:7" x14ac:dyDescent="0.2">
      <c r="A633" s="10" t="s">
        <v>817</v>
      </c>
      <c r="B633" s="22"/>
      <c r="C633" s="22"/>
      <c r="D633" s="29" t="str">
        <f t="shared" si="28"/>
        <v/>
      </c>
      <c r="E633" s="27">
        <f t="shared" si="30"/>
        <v>0</v>
      </c>
      <c r="G633" s="37" t="str">
        <f t="shared" si="29"/>
        <v/>
      </c>
    </row>
    <row r="634" spans="1:7" x14ac:dyDescent="0.2">
      <c r="A634" s="10" t="s">
        <v>818</v>
      </c>
      <c r="B634" s="22"/>
      <c r="C634" s="22"/>
      <c r="D634" s="29" t="str">
        <f t="shared" si="28"/>
        <v/>
      </c>
      <c r="E634" s="27">
        <f t="shared" si="30"/>
        <v>0</v>
      </c>
      <c r="G634" s="37" t="str">
        <f t="shared" si="29"/>
        <v/>
      </c>
    </row>
    <row r="635" spans="1:7" x14ac:dyDescent="0.2">
      <c r="A635" s="10" t="s">
        <v>819</v>
      </c>
      <c r="B635" s="22"/>
      <c r="C635" s="22"/>
      <c r="D635" s="29" t="str">
        <f t="shared" si="28"/>
        <v/>
      </c>
      <c r="E635" s="27">
        <f t="shared" si="30"/>
        <v>0</v>
      </c>
      <c r="G635" s="37" t="str">
        <f t="shared" si="29"/>
        <v/>
      </c>
    </row>
    <row r="636" spans="1:7" x14ac:dyDescent="0.2">
      <c r="A636" s="10" t="s">
        <v>820</v>
      </c>
      <c r="B636" s="22"/>
      <c r="C636" s="22"/>
      <c r="D636" s="29" t="str">
        <f t="shared" si="28"/>
        <v/>
      </c>
      <c r="E636" s="27">
        <f t="shared" si="30"/>
        <v>0</v>
      </c>
      <c r="G636" s="37" t="str">
        <f t="shared" si="29"/>
        <v/>
      </c>
    </row>
    <row r="637" spans="1:7" x14ac:dyDescent="0.2">
      <c r="A637" s="10" t="s">
        <v>821</v>
      </c>
      <c r="B637" s="22"/>
      <c r="C637" s="22"/>
      <c r="D637" s="29" t="str">
        <f t="shared" si="28"/>
        <v/>
      </c>
      <c r="E637" s="27">
        <f t="shared" si="30"/>
        <v>0</v>
      </c>
      <c r="G637" s="37" t="str">
        <f t="shared" si="29"/>
        <v/>
      </c>
    </row>
    <row r="638" spans="1:7" x14ac:dyDescent="0.2">
      <c r="A638" s="10" t="s">
        <v>822</v>
      </c>
      <c r="B638" s="22"/>
      <c r="C638" s="22"/>
      <c r="D638" s="29" t="str">
        <f t="shared" si="28"/>
        <v/>
      </c>
      <c r="E638" s="27">
        <f t="shared" si="30"/>
        <v>0</v>
      </c>
      <c r="G638" s="37" t="str">
        <f t="shared" si="29"/>
        <v/>
      </c>
    </row>
    <row r="639" spans="1:7" x14ac:dyDescent="0.2">
      <c r="A639" s="10" t="s">
        <v>823</v>
      </c>
      <c r="B639" s="22"/>
      <c r="C639" s="22"/>
      <c r="D639" s="29" t="str">
        <f t="shared" si="28"/>
        <v/>
      </c>
      <c r="E639" s="27">
        <f t="shared" si="30"/>
        <v>0</v>
      </c>
      <c r="G639" s="37" t="str">
        <f t="shared" si="29"/>
        <v/>
      </c>
    </row>
    <row r="640" spans="1:7" x14ac:dyDescent="0.2">
      <c r="A640" s="10" t="s">
        <v>824</v>
      </c>
      <c r="B640" s="22"/>
      <c r="C640" s="22"/>
      <c r="D640" s="29" t="str">
        <f t="shared" si="28"/>
        <v/>
      </c>
      <c r="E640" s="27">
        <f t="shared" si="30"/>
        <v>0</v>
      </c>
      <c r="G640" s="37" t="str">
        <f t="shared" si="29"/>
        <v/>
      </c>
    </row>
    <row r="641" spans="1:7" x14ac:dyDescent="0.2">
      <c r="A641" s="10" t="s">
        <v>825</v>
      </c>
      <c r="B641" s="22"/>
      <c r="C641" s="22"/>
      <c r="D641" s="29" t="str">
        <f t="shared" si="28"/>
        <v/>
      </c>
      <c r="E641" s="27">
        <f t="shared" si="30"/>
        <v>0</v>
      </c>
      <c r="G641" s="37" t="str">
        <f t="shared" si="29"/>
        <v/>
      </c>
    </row>
    <row r="642" spans="1:7" x14ac:dyDescent="0.2">
      <c r="A642" s="10" t="s">
        <v>826</v>
      </c>
      <c r="B642" s="22"/>
      <c r="C642" s="22"/>
      <c r="D642" s="29" t="str">
        <f t="shared" si="28"/>
        <v/>
      </c>
      <c r="E642" s="27">
        <f t="shared" si="30"/>
        <v>0</v>
      </c>
      <c r="G642" s="37" t="str">
        <f t="shared" si="29"/>
        <v/>
      </c>
    </row>
    <row r="643" spans="1:7" x14ac:dyDescent="0.2">
      <c r="A643" s="10" t="s">
        <v>827</v>
      </c>
      <c r="B643" s="22"/>
      <c r="C643" s="22"/>
      <c r="D643" s="29" t="str">
        <f t="shared" ref="D643:D649" si="31">IFERROR(IF(B643&gt;0,C643,""),"")</f>
        <v/>
      </c>
      <c r="E643" s="27">
        <f t="shared" si="30"/>
        <v>0</v>
      </c>
      <c r="G643" s="37" t="str">
        <f t="shared" si="29"/>
        <v/>
      </c>
    </row>
    <row r="644" spans="1:7" x14ac:dyDescent="0.2">
      <c r="A644" s="10" t="s">
        <v>828</v>
      </c>
      <c r="B644" s="22"/>
      <c r="C644" s="22"/>
      <c r="D644" s="29" t="str">
        <f t="shared" si="31"/>
        <v/>
      </c>
      <c r="E644" s="27">
        <f t="shared" si="30"/>
        <v>0</v>
      </c>
      <c r="G644" s="37" t="str">
        <f t="shared" si="29"/>
        <v/>
      </c>
    </row>
    <row r="645" spans="1:7" x14ac:dyDescent="0.2">
      <c r="A645" s="10" t="s">
        <v>829</v>
      </c>
      <c r="B645" s="22"/>
      <c r="C645" s="22"/>
      <c r="D645" s="29" t="str">
        <f t="shared" si="31"/>
        <v/>
      </c>
      <c r="E645" s="27">
        <f t="shared" si="30"/>
        <v>0</v>
      </c>
      <c r="G645" s="37" t="str">
        <f t="shared" si="29"/>
        <v/>
      </c>
    </row>
    <row r="646" spans="1:7" x14ac:dyDescent="0.2">
      <c r="A646" s="10" t="s">
        <v>830</v>
      </c>
      <c r="B646" s="22"/>
      <c r="C646" s="22"/>
      <c r="D646" s="29" t="str">
        <f t="shared" si="31"/>
        <v/>
      </c>
      <c r="E646" s="27">
        <f t="shared" si="30"/>
        <v>0</v>
      </c>
      <c r="G646" s="37" t="str">
        <f t="shared" si="29"/>
        <v/>
      </c>
    </row>
    <row r="647" spans="1:7" x14ac:dyDescent="0.2">
      <c r="A647" s="10" t="s">
        <v>831</v>
      </c>
      <c r="B647" s="22"/>
      <c r="C647" s="22"/>
      <c r="D647" s="29" t="str">
        <f t="shared" si="31"/>
        <v/>
      </c>
      <c r="E647" s="27">
        <f t="shared" si="30"/>
        <v>0</v>
      </c>
      <c r="G647" s="37" t="str">
        <f t="shared" si="29"/>
        <v/>
      </c>
    </row>
    <row r="648" spans="1:7" x14ac:dyDescent="0.2">
      <c r="A648" s="10" t="s">
        <v>832</v>
      </c>
      <c r="B648" s="22"/>
      <c r="C648" s="22"/>
      <c r="D648" s="29" t="str">
        <f t="shared" si="31"/>
        <v/>
      </c>
      <c r="E648" s="27">
        <f t="shared" si="30"/>
        <v>0</v>
      </c>
      <c r="G648" s="37" t="str">
        <f t="shared" si="29"/>
        <v/>
      </c>
    </row>
    <row r="649" spans="1:7" x14ac:dyDescent="0.2">
      <c r="A649" s="10" t="s">
        <v>833</v>
      </c>
      <c r="B649" s="22"/>
      <c r="C649" s="22"/>
      <c r="D649" s="29" t="str">
        <f t="shared" si="31"/>
        <v/>
      </c>
      <c r="E649" s="27">
        <f t="shared" si="30"/>
        <v>0</v>
      </c>
      <c r="G649" s="37" t="str">
        <f t="shared" si="29"/>
        <v/>
      </c>
    </row>
  </sheetData>
  <sheetProtection password="CE3A" sheet="1" objects="1" scenarios="1" selectLockedCells="1"/>
  <dataValidations xWindow="441" yWindow="297" count="1">
    <dataValidation allowBlank="1" showInputMessage="1" showErrorMessage="1" prompt="За периода 01-1997 до 06-1999 въведи дохода както е по документи и без да са деноминирани парите на 1000. Таблицата ще преизчисли деноминацията автоматично." sqref="A2:B31"/>
  </dataValidations>
  <pageMargins left="0.7" right="0.7" top="0.75" bottom="0.75" header="0.3" footer="0.3"/>
  <ignoredErrors>
    <ignoredError sqref="E158:E170 E171:E649" formulaRang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Пенсия</vt:lpstr>
      <vt:lpstr>Доходи до 12.1996</vt:lpstr>
      <vt:lpstr>Доходи от 01.1997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2012-07-21T12:14:53Z</dcterms:modified>
</cp:coreProperties>
</file>